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-15" yWindow="-15" windowWidth="14415" windowHeight="11985" tabRatio="780"/>
  </bookViews>
  <sheets>
    <sheet name="OBI-FB" sheetId="28" r:id="rId1"/>
    <sheet name="sort N1-N4" sheetId="29" r:id="rId2"/>
    <sheet name="sort N1-N4 ABCD" sheetId="30" r:id="rId3"/>
    <sheet name="sort N1-N4 ONOFF" sheetId="31" r:id="rId4"/>
    <sheet name="sort N1-N4 ONOFF (2)" sheetId="32" r:id="rId5"/>
  </sheets>
  <definedNames>
    <definedName name="mittelwert" localSheetId="0">#REF!</definedName>
    <definedName name="mittelwert" localSheetId="1">#REF!</definedName>
    <definedName name="mittelwert" localSheetId="2">#REF!</definedName>
    <definedName name="mittelwert" localSheetId="3">#REF!</definedName>
    <definedName name="mittelwert" localSheetId="4">#REF!</definedName>
    <definedName name="mittelwert">#REF!</definedName>
    <definedName name="rgegetgw" localSheetId="0">#REF!</definedName>
    <definedName name="rgegetgw" localSheetId="1">#REF!</definedName>
    <definedName name="rgegetgw" localSheetId="2">#REF!</definedName>
    <definedName name="rgegetgw" localSheetId="3">#REF!</definedName>
    <definedName name="rgegetgw" localSheetId="4">#REF!</definedName>
    <definedName name="rgegetgw">#REF!</definedName>
    <definedName name="trhntrhnjrt" localSheetId="2">#REF!</definedName>
    <definedName name="trhntrhnjrt" localSheetId="3">#REF!</definedName>
    <definedName name="trhntrhnjrt" localSheetId="4">#REF!</definedName>
    <definedName name="trhntrhnjrt">#REF!</definedName>
    <definedName name="wfwfwf" localSheetId="0">#REF!</definedName>
    <definedName name="wfwfwf" localSheetId="1">#REF!</definedName>
    <definedName name="wfwfwf" localSheetId="2">#REF!</definedName>
    <definedName name="wfwfwf" localSheetId="3">#REF!</definedName>
    <definedName name="wfwfwf" localSheetId="4">#REF!</definedName>
    <definedName name="wfwfwf">#REF!</definedName>
  </definedNames>
  <calcPr calcId="125725"/>
</workbook>
</file>

<file path=xl/calcChain.xml><?xml version="1.0" encoding="utf-8"?>
<calcChain xmlns="http://schemas.openxmlformats.org/spreadsheetml/2006/main">
  <c r="C5" i="32"/>
  <c r="C4"/>
  <c r="C5" i="31"/>
  <c r="C5" i="30"/>
  <c r="C5" i="29"/>
  <c r="AE45" i="28"/>
  <c r="AE46"/>
  <c r="AO46"/>
  <c r="AS46"/>
  <c r="C5"/>
  <c r="C4" s="1"/>
  <c r="BC45" i="31"/>
  <c r="BC44"/>
  <c r="BC43"/>
  <c r="BC42"/>
  <c r="BC41"/>
  <c r="BC40"/>
  <c r="BC39"/>
  <c r="BC38"/>
  <c r="BC37"/>
  <c r="BC36"/>
  <c r="BC35"/>
  <c r="BC34"/>
  <c r="BC33"/>
  <c r="BC32"/>
  <c r="BC31"/>
  <c r="BC30"/>
  <c r="BC29"/>
  <c r="BC28"/>
  <c r="BC27"/>
  <c r="BC26"/>
  <c r="BC25"/>
  <c r="BC24"/>
  <c r="BC23"/>
  <c r="BC22"/>
  <c r="BC21"/>
  <c r="BC20"/>
  <c r="BC19"/>
  <c r="BB45"/>
  <c r="BB44"/>
  <c r="BB43"/>
  <c r="BB42"/>
  <c r="BB41"/>
  <c r="BB40"/>
  <c r="BB39"/>
  <c r="BB38"/>
  <c r="BB37"/>
  <c r="BB36"/>
  <c r="BB35"/>
  <c r="BB34"/>
  <c r="BB33"/>
  <c r="BB32"/>
  <c r="BB31"/>
  <c r="BB30"/>
  <c r="BB29"/>
  <c r="BB28"/>
  <c r="BB27"/>
  <c r="BB26"/>
  <c r="BB25"/>
  <c r="BB24"/>
  <c r="BB23"/>
  <c r="BB22"/>
  <c r="BB21"/>
  <c r="BB20"/>
  <c r="BB19"/>
  <c r="BA45" i="30"/>
  <c r="BA44"/>
  <c r="BA43"/>
  <c r="BA42"/>
  <c r="BA41"/>
  <c r="BA40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AU86" i="32"/>
  <c r="AH86"/>
  <c r="AG86"/>
  <c r="AF86"/>
  <c r="AD86"/>
  <c r="AC86"/>
  <c r="AB86"/>
  <c r="V86"/>
  <c r="U86"/>
  <c r="R86"/>
  <c r="Q86"/>
  <c r="P86"/>
  <c r="M86"/>
  <c r="L86"/>
  <c r="J86"/>
  <c r="I86"/>
  <c r="H86"/>
  <c r="G86"/>
  <c r="AE86"/>
  <c r="AO86"/>
  <c r="F86"/>
  <c r="E86"/>
  <c r="D86"/>
  <c r="C86"/>
  <c r="AU85"/>
  <c r="AH85"/>
  <c r="AD85"/>
  <c r="AB85"/>
  <c r="X85"/>
  <c r="W85"/>
  <c r="S85"/>
  <c r="R85"/>
  <c r="P85"/>
  <c r="O85"/>
  <c r="N85"/>
  <c r="L85"/>
  <c r="K85"/>
  <c r="J85"/>
  <c r="I85"/>
  <c r="H85"/>
  <c r="G85"/>
  <c r="AE85"/>
  <c r="F85"/>
  <c r="E85"/>
  <c r="Q85"/>
  <c r="D85"/>
  <c r="C85"/>
  <c r="AU84"/>
  <c r="AH84"/>
  <c r="AG84"/>
  <c r="AF84"/>
  <c r="AO84"/>
  <c r="AD84"/>
  <c r="AC84"/>
  <c r="AB84"/>
  <c r="U84"/>
  <c r="T84"/>
  <c r="J84"/>
  <c r="I84"/>
  <c r="H84"/>
  <c r="G84"/>
  <c r="AE84"/>
  <c r="F84"/>
  <c r="E84"/>
  <c r="D84"/>
  <c r="C84"/>
  <c r="AU83"/>
  <c r="AH83"/>
  <c r="AF83"/>
  <c r="W83"/>
  <c r="V83"/>
  <c r="R83"/>
  <c r="P83"/>
  <c r="O83"/>
  <c r="AK83"/>
  <c r="N83"/>
  <c r="L83"/>
  <c r="K83"/>
  <c r="J83"/>
  <c r="I83"/>
  <c r="H83"/>
  <c r="G83"/>
  <c r="F83"/>
  <c r="X83"/>
  <c r="E83"/>
  <c r="Q83"/>
  <c r="C83"/>
  <c r="D83"/>
  <c r="AU82"/>
  <c r="AH82"/>
  <c r="AO82"/>
  <c r="AG82"/>
  <c r="AF82"/>
  <c r="AD82"/>
  <c r="AC82"/>
  <c r="AB82"/>
  <c r="Y82"/>
  <c r="X82"/>
  <c r="V82"/>
  <c r="T82"/>
  <c r="N82"/>
  <c r="M82"/>
  <c r="J82"/>
  <c r="I82"/>
  <c r="H82"/>
  <c r="G82"/>
  <c r="AE82"/>
  <c r="F82"/>
  <c r="E82"/>
  <c r="D82"/>
  <c r="C82"/>
  <c r="AU81"/>
  <c r="Z81"/>
  <c r="T81"/>
  <c r="R81"/>
  <c r="P81"/>
  <c r="AK81"/>
  <c r="O81"/>
  <c r="N81"/>
  <c r="L81"/>
  <c r="K81"/>
  <c r="J81"/>
  <c r="I81"/>
  <c r="H81"/>
  <c r="G81"/>
  <c r="F81"/>
  <c r="E81"/>
  <c r="Q81"/>
  <c r="C81"/>
  <c r="D81"/>
  <c r="AU80"/>
  <c r="AH80"/>
  <c r="AG80"/>
  <c r="AF80"/>
  <c r="AD80"/>
  <c r="AC80"/>
  <c r="AB80"/>
  <c r="X80"/>
  <c r="V80"/>
  <c r="R80"/>
  <c r="Q80"/>
  <c r="P80"/>
  <c r="M80"/>
  <c r="L80"/>
  <c r="J80"/>
  <c r="I80"/>
  <c r="H80"/>
  <c r="G80"/>
  <c r="AE80"/>
  <c r="F80"/>
  <c r="Y80"/>
  <c r="E80"/>
  <c r="D80"/>
  <c r="C80"/>
  <c r="AU79"/>
  <c r="AH79"/>
  <c r="AE79"/>
  <c r="AD79"/>
  <c r="AB79"/>
  <c r="S79"/>
  <c r="R79"/>
  <c r="P79"/>
  <c r="O79"/>
  <c r="AK79"/>
  <c r="N79"/>
  <c r="L79"/>
  <c r="K79"/>
  <c r="J79"/>
  <c r="I79"/>
  <c r="H79"/>
  <c r="G79"/>
  <c r="F79"/>
  <c r="E79"/>
  <c r="Q79"/>
  <c r="D79"/>
  <c r="C79"/>
  <c r="AU78"/>
  <c r="AH78"/>
  <c r="AG78"/>
  <c r="AF78"/>
  <c r="AD78"/>
  <c r="AC78"/>
  <c r="AB78"/>
  <c r="Q78"/>
  <c r="P78"/>
  <c r="L78"/>
  <c r="J78"/>
  <c r="I78"/>
  <c r="H78"/>
  <c r="G78"/>
  <c r="AE78"/>
  <c r="F78"/>
  <c r="E78"/>
  <c r="R78"/>
  <c r="D78"/>
  <c r="C78"/>
  <c r="AU77"/>
  <c r="AH77"/>
  <c r="AD77"/>
  <c r="AB77"/>
  <c r="AA77"/>
  <c r="X77"/>
  <c r="W77"/>
  <c r="V77"/>
  <c r="S77"/>
  <c r="N77"/>
  <c r="L77"/>
  <c r="J77"/>
  <c r="I77"/>
  <c r="H77"/>
  <c r="G77"/>
  <c r="F77"/>
  <c r="E77"/>
  <c r="D77"/>
  <c r="C77"/>
  <c r="AU76"/>
  <c r="Z76"/>
  <c r="V76"/>
  <c r="U76"/>
  <c r="R76"/>
  <c r="Q76"/>
  <c r="O76"/>
  <c r="M76"/>
  <c r="K76"/>
  <c r="J76"/>
  <c r="I76"/>
  <c r="H76"/>
  <c r="G76"/>
  <c r="F76"/>
  <c r="E76"/>
  <c r="C76"/>
  <c r="D76"/>
  <c r="AU75"/>
  <c r="AG75"/>
  <c r="AF75"/>
  <c r="AC75"/>
  <c r="AA75"/>
  <c r="Y75"/>
  <c r="X75"/>
  <c r="W75"/>
  <c r="U75"/>
  <c r="T75"/>
  <c r="S75"/>
  <c r="L75"/>
  <c r="J75"/>
  <c r="I75"/>
  <c r="H75"/>
  <c r="G75"/>
  <c r="F75"/>
  <c r="Z75"/>
  <c r="E75"/>
  <c r="D75"/>
  <c r="C75"/>
  <c r="AU74"/>
  <c r="AE74"/>
  <c r="AD74"/>
  <c r="AA74"/>
  <c r="V74"/>
  <c r="U74"/>
  <c r="N74"/>
  <c r="J74"/>
  <c r="I74"/>
  <c r="H74"/>
  <c r="G74"/>
  <c r="F74"/>
  <c r="E74"/>
  <c r="C74"/>
  <c r="D74"/>
  <c r="AU73"/>
  <c r="AG73"/>
  <c r="AF73"/>
  <c r="AA73"/>
  <c r="Y73"/>
  <c r="X73"/>
  <c r="W73"/>
  <c r="U73"/>
  <c r="T73"/>
  <c r="S73"/>
  <c r="Q73"/>
  <c r="P73"/>
  <c r="O73"/>
  <c r="L73"/>
  <c r="K73"/>
  <c r="J73"/>
  <c r="I73"/>
  <c r="H73"/>
  <c r="G73"/>
  <c r="F73"/>
  <c r="Z73"/>
  <c r="E73"/>
  <c r="C73"/>
  <c r="D73"/>
  <c r="AU72"/>
  <c r="AH72"/>
  <c r="AE72"/>
  <c r="AD72"/>
  <c r="AC72"/>
  <c r="W72"/>
  <c r="U72"/>
  <c r="N72"/>
  <c r="J72"/>
  <c r="I72"/>
  <c r="H72"/>
  <c r="G72"/>
  <c r="F72"/>
  <c r="E72"/>
  <c r="C72"/>
  <c r="D72"/>
  <c r="AU71"/>
  <c r="AF71"/>
  <c r="AC71"/>
  <c r="AA71"/>
  <c r="Y71"/>
  <c r="X71"/>
  <c r="W71"/>
  <c r="U71"/>
  <c r="T71"/>
  <c r="S71"/>
  <c r="M71"/>
  <c r="J71"/>
  <c r="I71"/>
  <c r="H71"/>
  <c r="G71"/>
  <c r="F71"/>
  <c r="Z71"/>
  <c r="E71"/>
  <c r="C71"/>
  <c r="D71"/>
  <c r="AU70"/>
  <c r="AG70"/>
  <c r="Y70"/>
  <c r="W70"/>
  <c r="V70"/>
  <c r="S70"/>
  <c r="R70"/>
  <c r="M70"/>
  <c r="K70"/>
  <c r="J70"/>
  <c r="I70"/>
  <c r="H70"/>
  <c r="G70"/>
  <c r="F70"/>
  <c r="E70"/>
  <c r="C70"/>
  <c r="D70"/>
  <c r="AU69"/>
  <c r="AG69"/>
  <c r="AE69"/>
  <c r="AC69"/>
  <c r="AB69"/>
  <c r="Y69"/>
  <c r="X69"/>
  <c r="W69"/>
  <c r="U69"/>
  <c r="T69"/>
  <c r="S69"/>
  <c r="Q69"/>
  <c r="M69"/>
  <c r="L69"/>
  <c r="J69"/>
  <c r="I69"/>
  <c r="H69"/>
  <c r="G69"/>
  <c r="F69"/>
  <c r="Z69"/>
  <c r="E69"/>
  <c r="D69"/>
  <c r="C69"/>
  <c r="AU68"/>
  <c r="R68"/>
  <c r="Q68"/>
  <c r="O68"/>
  <c r="M68"/>
  <c r="K68"/>
  <c r="J68"/>
  <c r="I68"/>
  <c r="H68"/>
  <c r="G68"/>
  <c r="F68"/>
  <c r="Z68"/>
  <c r="E68"/>
  <c r="C68"/>
  <c r="D68"/>
  <c r="AU67"/>
  <c r="AC67"/>
  <c r="AB67"/>
  <c r="Y67"/>
  <c r="X67"/>
  <c r="W67"/>
  <c r="AM67"/>
  <c r="U67"/>
  <c r="T67"/>
  <c r="S67"/>
  <c r="Q67"/>
  <c r="L67"/>
  <c r="K67"/>
  <c r="J67"/>
  <c r="I67"/>
  <c r="H67"/>
  <c r="G67"/>
  <c r="F67"/>
  <c r="Z67"/>
  <c r="E67"/>
  <c r="D67"/>
  <c r="C67"/>
  <c r="AU66"/>
  <c r="AG66"/>
  <c r="AD66"/>
  <c r="AA66"/>
  <c r="Z66"/>
  <c r="U66"/>
  <c r="S66"/>
  <c r="J66"/>
  <c r="I66"/>
  <c r="H66"/>
  <c r="G66"/>
  <c r="F66"/>
  <c r="E66"/>
  <c r="C66"/>
  <c r="D66"/>
  <c r="AU65"/>
  <c r="AE65"/>
  <c r="AC65"/>
  <c r="Y65"/>
  <c r="X65"/>
  <c r="W65"/>
  <c r="U65"/>
  <c r="T65"/>
  <c r="S65"/>
  <c r="M65"/>
  <c r="J65"/>
  <c r="I65"/>
  <c r="H65"/>
  <c r="G65"/>
  <c r="F65"/>
  <c r="Z65"/>
  <c r="E65"/>
  <c r="O65"/>
  <c r="C65"/>
  <c r="D65"/>
  <c r="AU64"/>
  <c r="AH64"/>
  <c r="AG64"/>
  <c r="Y64"/>
  <c r="W64"/>
  <c r="V64"/>
  <c r="S64"/>
  <c r="R64"/>
  <c r="Q64"/>
  <c r="M64"/>
  <c r="K64"/>
  <c r="J64"/>
  <c r="I64"/>
  <c r="H64"/>
  <c r="G64"/>
  <c r="F64"/>
  <c r="E64"/>
  <c r="C64"/>
  <c r="D64"/>
  <c r="AU63"/>
  <c r="AG63"/>
  <c r="AE63"/>
  <c r="AC63"/>
  <c r="AB63"/>
  <c r="Y63"/>
  <c r="X63"/>
  <c r="W63"/>
  <c r="U63"/>
  <c r="T63"/>
  <c r="S63"/>
  <c r="J63"/>
  <c r="I63"/>
  <c r="H63"/>
  <c r="G63"/>
  <c r="F63"/>
  <c r="Z63"/>
  <c r="E63"/>
  <c r="M63"/>
  <c r="D63"/>
  <c r="C63"/>
  <c r="AU62"/>
  <c r="R62"/>
  <c r="P62"/>
  <c r="O62"/>
  <c r="N62"/>
  <c r="L62"/>
  <c r="K62"/>
  <c r="J62"/>
  <c r="I62"/>
  <c r="H62"/>
  <c r="G62"/>
  <c r="AE62"/>
  <c r="F62"/>
  <c r="S62"/>
  <c r="E62"/>
  <c r="Q62"/>
  <c r="C62"/>
  <c r="D62"/>
  <c r="AU61"/>
  <c r="AH61"/>
  <c r="AG61"/>
  <c r="AF61"/>
  <c r="AD61"/>
  <c r="AC61"/>
  <c r="AB61"/>
  <c r="Y61"/>
  <c r="X61"/>
  <c r="U61"/>
  <c r="T61"/>
  <c r="Q61"/>
  <c r="M61"/>
  <c r="J61"/>
  <c r="I61"/>
  <c r="H61"/>
  <c r="G61"/>
  <c r="AE61"/>
  <c r="AO61"/>
  <c r="F61"/>
  <c r="W61"/>
  <c r="E61"/>
  <c r="L61"/>
  <c r="D61"/>
  <c r="C61"/>
  <c r="AU60"/>
  <c r="AH60"/>
  <c r="AD60"/>
  <c r="AA60"/>
  <c r="R60"/>
  <c r="P60"/>
  <c r="O60"/>
  <c r="AK60"/>
  <c r="N60"/>
  <c r="L60"/>
  <c r="K60"/>
  <c r="J60"/>
  <c r="I60"/>
  <c r="H60"/>
  <c r="G60"/>
  <c r="F60"/>
  <c r="E60"/>
  <c r="Q60"/>
  <c r="D60"/>
  <c r="C60"/>
  <c r="AU59"/>
  <c r="AH59"/>
  <c r="AG59"/>
  <c r="AF59"/>
  <c r="AD59"/>
  <c r="AC59"/>
  <c r="AB59"/>
  <c r="Y59"/>
  <c r="V59"/>
  <c r="T59"/>
  <c r="L59"/>
  <c r="J59"/>
  <c r="I59"/>
  <c r="H59"/>
  <c r="G59"/>
  <c r="AE59"/>
  <c r="AO59"/>
  <c r="F59"/>
  <c r="X59"/>
  <c r="E59"/>
  <c r="R59"/>
  <c r="D59"/>
  <c r="C59"/>
  <c r="AU58"/>
  <c r="X58"/>
  <c r="W58"/>
  <c r="V58"/>
  <c r="S58"/>
  <c r="R58"/>
  <c r="P58"/>
  <c r="O58"/>
  <c r="AK58"/>
  <c r="N58"/>
  <c r="L58"/>
  <c r="K58"/>
  <c r="J58"/>
  <c r="I58"/>
  <c r="H58"/>
  <c r="G58"/>
  <c r="AE58"/>
  <c r="F58"/>
  <c r="E58"/>
  <c r="Q58"/>
  <c r="C58"/>
  <c r="D58"/>
  <c r="AU57"/>
  <c r="AH57"/>
  <c r="AG57"/>
  <c r="AF57"/>
  <c r="AO57"/>
  <c r="AD57"/>
  <c r="AC57"/>
  <c r="AB57"/>
  <c r="R57"/>
  <c r="P57"/>
  <c r="M57"/>
  <c r="J57"/>
  <c r="I57"/>
  <c r="H57"/>
  <c r="G57"/>
  <c r="AE57"/>
  <c r="F57"/>
  <c r="E57"/>
  <c r="Q57"/>
  <c r="D57"/>
  <c r="C57"/>
  <c r="AU56"/>
  <c r="AH56"/>
  <c r="AE56"/>
  <c r="AB56"/>
  <c r="W56"/>
  <c r="R56"/>
  <c r="P56"/>
  <c r="O56"/>
  <c r="N56"/>
  <c r="L56"/>
  <c r="K56"/>
  <c r="J56"/>
  <c r="I56"/>
  <c r="H56"/>
  <c r="G56"/>
  <c r="AD56"/>
  <c r="F56"/>
  <c r="X56"/>
  <c r="E56"/>
  <c r="Q56"/>
  <c r="D56"/>
  <c r="C56"/>
  <c r="AU55"/>
  <c r="AH55"/>
  <c r="AG55"/>
  <c r="AF55"/>
  <c r="AD55"/>
  <c r="AC55"/>
  <c r="AB55"/>
  <c r="Y55"/>
  <c r="X55"/>
  <c r="V55"/>
  <c r="T55"/>
  <c r="N55"/>
  <c r="J55"/>
  <c r="I55"/>
  <c r="H55"/>
  <c r="G55"/>
  <c r="AE55"/>
  <c r="F55"/>
  <c r="E55"/>
  <c r="D55"/>
  <c r="C55"/>
  <c r="AU54"/>
  <c r="X54"/>
  <c r="S54"/>
  <c r="R54"/>
  <c r="P54"/>
  <c r="O54"/>
  <c r="N54"/>
  <c r="L54"/>
  <c r="K54"/>
  <c r="J54"/>
  <c r="I54"/>
  <c r="H54"/>
  <c r="G54"/>
  <c r="AF54"/>
  <c r="F54"/>
  <c r="E54"/>
  <c r="Q54"/>
  <c r="C54"/>
  <c r="D54"/>
  <c r="AU53"/>
  <c r="AH53"/>
  <c r="AG53"/>
  <c r="AO53"/>
  <c r="AF53"/>
  <c r="AD53"/>
  <c r="AC53"/>
  <c r="AB53"/>
  <c r="R53"/>
  <c r="Q53"/>
  <c r="P53"/>
  <c r="M53"/>
  <c r="L53"/>
  <c r="J53"/>
  <c r="I53"/>
  <c r="H53"/>
  <c r="G53"/>
  <c r="AE53"/>
  <c r="F53"/>
  <c r="V53"/>
  <c r="E53"/>
  <c r="D53"/>
  <c r="C53"/>
  <c r="AU52"/>
  <c r="AH52"/>
  <c r="AE52"/>
  <c r="AD52"/>
  <c r="AB52"/>
  <c r="Z52"/>
  <c r="W52"/>
  <c r="S52"/>
  <c r="R52"/>
  <c r="P52"/>
  <c r="O52"/>
  <c r="N52"/>
  <c r="L52"/>
  <c r="K52"/>
  <c r="J52"/>
  <c r="I52"/>
  <c r="H52"/>
  <c r="G52"/>
  <c r="F52"/>
  <c r="E52"/>
  <c r="Q52"/>
  <c r="AK52"/>
  <c r="D52"/>
  <c r="C52"/>
  <c r="AU51"/>
  <c r="Y51"/>
  <c r="W51"/>
  <c r="V51"/>
  <c r="S51"/>
  <c r="Q51"/>
  <c r="K51"/>
  <c r="J51"/>
  <c r="I51"/>
  <c r="H51"/>
  <c r="G51"/>
  <c r="AG51"/>
  <c r="F51"/>
  <c r="E51"/>
  <c r="R51"/>
  <c r="C51"/>
  <c r="D51"/>
  <c r="AU50"/>
  <c r="AG50"/>
  <c r="AE50"/>
  <c r="AC50"/>
  <c r="AB50"/>
  <c r="Y50"/>
  <c r="X50"/>
  <c r="W50"/>
  <c r="AM50"/>
  <c r="U50"/>
  <c r="T50"/>
  <c r="S50"/>
  <c r="Q50"/>
  <c r="O50"/>
  <c r="L50"/>
  <c r="J50"/>
  <c r="I50"/>
  <c r="H50"/>
  <c r="G50"/>
  <c r="F50"/>
  <c r="Z50"/>
  <c r="E50"/>
  <c r="D50"/>
  <c r="C50"/>
  <c r="AU49"/>
  <c r="Y49"/>
  <c r="X49"/>
  <c r="W49"/>
  <c r="U49"/>
  <c r="T49"/>
  <c r="S49"/>
  <c r="O49"/>
  <c r="K49"/>
  <c r="J49"/>
  <c r="I49"/>
  <c r="H49"/>
  <c r="G49"/>
  <c r="AF49"/>
  <c r="F49"/>
  <c r="Z49"/>
  <c r="E49"/>
  <c r="R49"/>
  <c r="C49"/>
  <c r="D49"/>
  <c r="AG48"/>
  <c r="AC48"/>
  <c r="M48"/>
  <c r="I48"/>
  <c r="G48"/>
  <c r="AF48"/>
  <c r="E48"/>
  <c r="C48"/>
  <c r="D48"/>
  <c r="B48"/>
  <c r="AU48"/>
  <c r="AU47"/>
  <c r="AB47"/>
  <c r="H47"/>
  <c r="B47"/>
  <c r="G47"/>
  <c r="AU46"/>
  <c r="O46"/>
  <c r="K46"/>
  <c r="I46"/>
  <c r="H46"/>
  <c r="G46"/>
  <c r="AA46"/>
  <c r="E46"/>
  <c r="R46"/>
  <c r="C46"/>
  <c r="D46"/>
  <c r="B46"/>
  <c r="J46"/>
  <c r="AY25"/>
  <c r="AX25"/>
  <c r="AU25"/>
  <c r="T25"/>
  <c r="J25"/>
  <c r="I25"/>
  <c r="H25"/>
  <c r="G25"/>
  <c r="F25"/>
  <c r="X25"/>
  <c r="E25"/>
  <c r="O25"/>
  <c r="C25"/>
  <c r="D25"/>
  <c r="AY26"/>
  <c r="AX26"/>
  <c r="AU26"/>
  <c r="AH26"/>
  <c r="AC26"/>
  <c r="R26"/>
  <c r="J26"/>
  <c r="I26"/>
  <c r="H26"/>
  <c r="G26"/>
  <c r="AE26"/>
  <c r="F26"/>
  <c r="X26"/>
  <c r="E26"/>
  <c r="O26"/>
  <c r="D26"/>
  <c r="C26"/>
  <c r="AY28"/>
  <c r="AX28"/>
  <c r="AU28"/>
  <c r="T28"/>
  <c r="L28"/>
  <c r="J28"/>
  <c r="I28"/>
  <c r="H28"/>
  <c r="G28"/>
  <c r="AD28"/>
  <c r="F28"/>
  <c r="V28"/>
  <c r="E28"/>
  <c r="O28"/>
  <c r="C28"/>
  <c r="D28"/>
  <c r="AY27"/>
  <c r="AX27"/>
  <c r="AU27"/>
  <c r="R27"/>
  <c r="N27"/>
  <c r="J27"/>
  <c r="I27"/>
  <c r="H27"/>
  <c r="G27"/>
  <c r="AE27"/>
  <c r="F27"/>
  <c r="X27"/>
  <c r="E27"/>
  <c r="O27"/>
  <c r="C27"/>
  <c r="D27"/>
  <c r="AY14"/>
  <c r="AX14"/>
  <c r="AU14"/>
  <c r="AD14"/>
  <c r="J14"/>
  <c r="I14"/>
  <c r="H14"/>
  <c r="G14"/>
  <c r="AE14"/>
  <c r="F14"/>
  <c r="Z14"/>
  <c r="E14"/>
  <c r="C14"/>
  <c r="D14"/>
  <c r="AY12"/>
  <c r="AX12"/>
  <c r="AU12"/>
  <c r="AF12"/>
  <c r="J12"/>
  <c r="I12"/>
  <c r="H12"/>
  <c r="G12"/>
  <c r="AE12"/>
  <c r="F12"/>
  <c r="Y12"/>
  <c r="E12"/>
  <c r="R12"/>
  <c r="C12"/>
  <c r="D12"/>
  <c r="AY16"/>
  <c r="AX16"/>
  <c r="AU16"/>
  <c r="AH16"/>
  <c r="J16"/>
  <c r="I16"/>
  <c r="H16"/>
  <c r="G16"/>
  <c r="AE16"/>
  <c r="F16"/>
  <c r="E16"/>
  <c r="R16"/>
  <c r="C16"/>
  <c r="D16"/>
  <c r="AY17"/>
  <c r="AX17"/>
  <c r="AU17"/>
  <c r="M17"/>
  <c r="J17"/>
  <c r="I17"/>
  <c r="H17"/>
  <c r="G17"/>
  <c r="AE17"/>
  <c r="F17"/>
  <c r="Y17"/>
  <c r="E17"/>
  <c r="R17"/>
  <c r="C17"/>
  <c r="D17"/>
  <c r="AY29"/>
  <c r="AX29"/>
  <c r="AU29"/>
  <c r="AG29"/>
  <c r="AB29"/>
  <c r="Q29"/>
  <c r="L29"/>
  <c r="J29"/>
  <c r="I29"/>
  <c r="H29"/>
  <c r="G29"/>
  <c r="AE29"/>
  <c r="F29"/>
  <c r="V29"/>
  <c r="E29"/>
  <c r="R29"/>
  <c r="D29"/>
  <c r="C29"/>
  <c r="AY24"/>
  <c r="AX24"/>
  <c r="AU24"/>
  <c r="P24"/>
  <c r="M24"/>
  <c r="J24"/>
  <c r="I24"/>
  <c r="H24"/>
  <c r="G24"/>
  <c r="AE24"/>
  <c r="F24"/>
  <c r="Y24"/>
  <c r="E24"/>
  <c r="Q24"/>
  <c r="D24"/>
  <c r="C24"/>
  <c r="AY30"/>
  <c r="AX30"/>
  <c r="AU30"/>
  <c r="J30"/>
  <c r="I30"/>
  <c r="H30"/>
  <c r="G30"/>
  <c r="F30"/>
  <c r="Y30"/>
  <c r="E30"/>
  <c r="R30"/>
  <c r="C30"/>
  <c r="D30"/>
  <c r="AY13"/>
  <c r="AX13"/>
  <c r="AU13"/>
  <c r="J13"/>
  <c r="I13"/>
  <c r="H13"/>
  <c r="G13"/>
  <c r="AD13"/>
  <c r="F13"/>
  <c r="E13"/>
  <c r="O13"/>
  <c r="C13"/>
  <c r="D13"/>
  <c r="AY11"/>
  <c r="AX11"/>
  <c r="AU11"/>
  <c r="J11"/>
  <c r="I11"/>
  <c r="H11"/>
  <c r="G11"/>
  <c r="AG11"/>
  <c r="F11"/>
  <c r="E11"/>
  <c r="Q11"/>
  <c r="C11"/>
  <c r="D11"/>
  <c r="AY15"/>
  <c r="AX15"/>
  <c r="AU15"/>
  <c r="J15"/>
  <c r="I15"/>
  <c r="H15"/>
  <c r="G15"/>
  <c r="AG15"/>
  <c r="F15"/>
  <c r="Z15"/>
  <c r="E15"/>
  <c r="Q15"/>
  <c r="C15"/>
  <c r="D15"/>
  <c r="AY36"/>
  <c r="AX36"/>
  <c r="AU36"/>
  <c r="U36"/>
  <c r="S36"/>
  <c r="J36"/>
  <c r="I36"/>
  <c r="H36"/>
  <c r="G36"/>
  <c r="F36"/>
  <c r="Z36"/>
  <c r="E36"/>
  <c r="Q36"/>
  <c r="C36"/>
  <c r="D36"/>
  <c r="AY31"/>
  <c r="AX31"/>
  <c r="AU31"/>
  <c r="AA31"/>
  <c r="J31"/>
  <c r="I31"/>
  <c r="H31"/>
  <c r="G31"/>
  <c r="AC31"/>
  <c r="F31"/>
  <c r="Z31"/>
  <c r="E31"/>
  <c r="M31"/>
  <c r="C31"/>
  <c r="D31"/>
  <c r="AY37"/>
  <c r="AX37"/>
  <c r="AU37"/>
  <c r="Y37"/>
  <c r="W37"/>
  <c r="T37"/>
  <c r="J37"/>
  <c r="I37"/>
  <c r="H37"/>
  <c r="G37"/>
  <c r="AC37"/>
  <c r="F37"/>
  <c r="Z37"/>
  <c r="E37"/>
  <c r="Q37"/>
  <c r="C37"/>
  <c r="D37"/>
  <c r="AY19"/>
  <c r="AX19"/>
  <c r="AU19"/>
  <c r="K19"/>
  <c r="J19"/>
  <c r="I19"/>
  <c r="H19"/>
  <c r="G19"/>
  <c r="AC19"/>
  <c r="F19"/>
  <c r="E19"/>
  <c r="M19"/>
  <c r="C19"/>
  <c r="D19"/>
  <c r="AY23"/>
  <c r="AX23"/>
  <c r="AU23"/>
  <c r="W23"/>
  <c r="Q23"/>
  <c r="M23"/>
  <c r="J23"/>
  <c r="I23"/>
  <c r="H23"/>
  <c r="G23"/>
  <c r="F23"/>
  <c r="Z23"/>
  <c r="E23"/>
  <c r="C23"/>
  <c r="D23"/>
  <c r="AY21"/>
  <c r="AX21"/>
  <c r="AU21"/>
  <c r="S21"/>
  <c r="J21"/>
  <c r="I21"/>
  <c r="H21"/>
  <c r="G21"/>
  <c r="AG21"/>
  <c r="F21"/>
  <c r="Z21"/>
  <c r="E21"/>
  <c r="C21"/>
  <c r="D21"/>
  <c r="AY32"/>
  <c r="AX32"/>
  <c r="AU32"/>
  <c r="W32"/>
  <c r="P32"/>
  <c r="K32"/>
  <c r="J32"/>
  <c r="I32"/>
  <c r="H32"/>
  <c r="G32"/>
  <c r="AE32"/>
  <c r="F32"/>
  <c r="Z32"/>
  <c r="E32"/>
  <c r="Q32"/>
  <c r="C32"/>
  <c r="D32"/>
  <c r="AY33"/>
  <c r="AX33"/>
  <c r="AU33"/>
  <c r="S33"/>
  <c r="J33"/>
  <c r="I33"/>
  <c r="H33"/>
  <c r="G33"/>
  <c r="AE33"/>
  <c r="F33"/>
  <c r="Z33"/>
  <c r="E33"/>
  <c r="C33"/>
  <c r="D33"/>
  <c r="AY35"/>
  <c r="AX35"/>
  <c r="AU35"/>
  <c r="W35"/>
  <c r="P35"/>
  <c r="K35"/>
  <c r="J35"/>
  <c r="I35"/>
  <c r="H35"/>
  <c r="G35"/>
  <c r="AE35"/>
  <c r="F35"/>
  <c r="Z35"/>
  <c r="E35"/>
  <c r="Q35"/>
  <c r="C35"/>
  <c r="D35"/>
  <c r="AY34"/>
  <c r="AX34"/>
  <c r="AU34"/>
  <c r="S34"/>
  <c r="J34"/>
  <c r="I34"/>
  <c r="H34"/>
  <c r="G34"/>
  <c r="AE34"/>
  <c r="F34"/>
  <c r="Z34"/>
  <c r="E34"/>
  <c r="C34"/>
  <c r="D34"/>
  <c r="AY18"/>
  <c r="AX18"/>
  <c r="AU18"/>
  <c r="W18"/>
  <c r="P18"/>
  <c r="K18"/>
  <c r="J18"/>
  <c r="I18"/>
  <c r="H18"/>
  <c r="G18"/>
  <c r="AE18"/>
  <c r="F18"/>
  <c r="Z18"/>
  <c r="E18"/>
  <c r="Q18"/>
  <c r="C18"/>
  <c r="D18"/>
  <c r="AY22"/>
  <c r="AX22"/>
  <c r="AU22"/>
  <c r="S22"/>
  <c r="J22"/>
  <c r="I22"/>
  <c r="H22"/>
  <c r="G22"/>
  <c r="AE22"/>
  <c r="F22"/>
  <c r="Z22"/>
  <c r="E22"/>
  <c r="C22"/>
  <c r="D22"/>
  <c r="AY20"/>
  <c r="AX20"/>
  <c r="AU20"/>
  <c r="AD20"/>
  <c r="P20"/>
  <c r="J20"/>
  <c r="I20"/>
  <c r="H20"/>
  <c r="G20"/>
  <c r="AE20"/>
  <c r="F20"/>
  <c r="Z20"/>
  <c r="E20"/>
  <c r="C20"/>
  <c r="D20"/>
  <c r="AY43"/>
  <c r="AX43"/>
  <c r="B43"/>
  <c r="J43"/>
  <c r="AY41"/>
  <c r="AX41"/>
  <c r="B41"/>
  <c r="J41"/>
  <c r="AY40"/>
  <c r="AX40"/>
  <c r="B40"/>
  <c r="G40"/>
  <c r="AY39"/>
  <c r="AX39"/>
  <c r="E39"/>
  <c r="Q39"/>
  <c r="B39"/>
  <c r="J39"/>
  <c r="AY38"/>
  <c r="AX38"/>
  <c r="B38"/>
  <c r="J38"/>
  <c r="AY45"/>
  <c r="AX45"/>
  <c r="G45"/>
  <c r="AE45"/>
  <c r="E45"/>
  <c r="O45"/>
  <c r="B45"/>
  <c r="J45"/>
  <c r="AY44"/>
  <c r="AX44"/>
  <c r="B44"/>
  <c r="G44"/>
  <c r="AY42"/>
  <c r="AX42"/>
  <c r="AC42"/>
  <c r="G42"/>
  <c r="AF42"/>
  <c r="B42"/>
  <c r="J42"/>
  <c r="AG9"/>
  <c r="AF9"/>
  <c r="AE9"/>
  <c r="AC9"/>
  <c r="Y9"/>
  <c r="X9"/>
  <c r="W9"/>
  <c r="U9"/>
  <c r="Q9"/>
  <c r="P9"/>
  <c r="O9"/>
  <c r="N9"/>
  <c r="M9"/>
  <c r="L9"/>
  <c r="K9"/>
  <c r="AG8"/>
  <c r="AF8"/>
  <c r="AE8"/>
  <c r="AD8"/>
  <c r="AC8"/>
  <c r="AB8"/>
  <c r="AA8"/>
  <c r="Y8"/>
  <c r="X8"/>
  <c r="W8"/>
  <c r="V8"/>
  <c r="U8"/>
  <c r="T8"/>
  <c r="S8"/>
  <c r="Q8"/>
  <c r="P8"/>
  <c r="O8"/>
  <c r="N8"/>
  <c r="M8"/>
  <c r="L8"/>
  <c r="K8"/>
  <c r="C3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L1"/>
  <c r="AU86" i="31"/>
  <c r="AH86"/>
  <c r="AG86"/>
  <c r="AD86"/>
  <c r="AC86"/>
  <c r="V86"/>
  <c r="N86"/>
  <c r="J86"/>
  <c r="I86"/>
  <c r="H86"/>
  <c r="G86"/>
  <c r="AF86"/>
  <c r="F86"/>
  <c r="Y86"/>
  <c r="E86"/>
  <c r="C86"/>
  <c r="D86"/>
  <c r="AU85"/>
  <c r="AE85"/>
  <c r="X85"/>
  <c r="W85"/>
  <c r="T85"/>
  <c r="S85"/>
  <c r="P85"/>
  <c r="O85"/>
  <c r="L85"/>
  <c r="K85"/>
  <c r="J85"/>
  <c r="I85"/>
  <c r="H85"/>
  <c r="G85"/>
  <c r="AF85"/>
  <c r="F85"/>
  <c r="Z85"/>
  <c r="E85"/>
  <c r="R85"/>
  <c r="D85"/>
  <c r="C85"/>
  <c r="AU84"/>
  <c r="AH84"/>
  <c r="AG84"/>
  <c r="AD84"/>
  <c r="AC84"/>
  <c r="Z84"/>
  <c r="R84"/>
  <c r="J84"/>
  <c r="I84"/>
  <c r="H84"/>
  <c r="G84"/>
  <c r="AF84"/>
  <c r="F84"/>
  <c r="E84"/>
  <c r="N84"/>
  <c r="D84"/>
  <c r="C84"/>
  <c r="AU83"/>
  <c r="AB83"/>
  <c r="X83"/>
  <c r="W83"/>
  <c r="T83"/>
  <c r="S83"/>
  <c r="P83"/>
  <c r="O83"/>
  <c r="L83"/>
  <c r="K83"/>
  <c r="J83"/>
  <c r="I83"/>
  <c r="H83"/>
  <c r="G83"/>
  <c r="AF83"/>
  <c r="F83"/>
  <c r="Z83"/>
  <c r="E83"/>
  <c r="R83"/>
  <c r="D83"/>
  <c r="C83"/>
  <c r="AU82"/>
  <c r="AH82"/>
  <c r="AG82"/>
  <c r="AD82"/>
  <c r="AC82"/>
  <c r="Y82"/>
  <c r="V82"/>
  <c r="J82"/>
  <c r="I82"/>
  <c r="H82"/>
  <c r="G82"/>
  <c r="AF82"/>
  <c r="F82"/>
  <c r="E82"/>
  <c r="C82"/>
  <c r="D82"/>
  <c r="AU81"/>
  <c r="AF81"/>
  <c r="X81"/>
  <c r="W81"/>
  <c r="T81"/>
  <c r="S81"/>
  <c r="P81"/>
  <c r="O81"/>
  <c r="L81"/>
  <c r="K81"/>
  <c r="J81"/>
  <c r="I81"/>
  <c r="H81"/>
  <c r="G81"/>
  <c r="F81"/>
  <c r="Z81"/>
  <c r="E81"/>
  <c r="R81"/>
  <c r="C81"/>
  <c r="D81"/>
  <c r="AU80"/>
  <c r="AH80"/>
  <c r="AG80"/>
  <c r="AD80"/>
  <c r="AC80"/>
  <c r="U80"/>
  <c r="R80"/>
  <c r="N80"/>
  <c r="M80"/>
  <c r="J80"/>
  <c r="I80"/>
  <c r="H80"/>
  <c r="G80"/>
  <c r="AF80"/>
  <c r="F80"/>
  <c r="Y80"/>
  <c r="E80"/>
  <c r="C80"/>
  <c r="D80"/>
  <c r="AU79"/>
  <c r="AB79"/>
  <c r="X79"/>
  <c r="W79"/>
  <c r="T79"/>
  <c r="S79"/>
  <c r="P79"/>
  <c r="O79"/>
  <c r="L79"/>
  <c r="K79"/>
  <c r="J79"/>
  <c r="I79"/>
  <c r="H79"/>
  <c r="G79"/>
  <c r="AF79"/>
  <c r="F79"/>
  <c r="Z79"/>
  <c r="E79"/>
  <c r="R79"/>
  <c r="D79"/>
  <c r="C79"/>
  <c r="AU78"/>
  <c r="AH78"/>
  <c r="AG78"/>
  <c r="AD78"/>
  <c r="AC78"/>
  <c r="Y78"/>
  <c r="V78"/>
  <c r="Q78"/>
  <c r="J78"/>
  <c r="I78"/>
  <c r="H78"/>
  <c r="G78"/>
  <c r="AF78"/>
  <c r="F78"/>
  <c r="E78"/>
  <c r="D78"/>
  <c r="C78"/>
  <c r="AU77"/>
  <c r="S77"/>
  <c r="P77"/>
  <c r="L77"/>
  <c r="K77"/>
  <c r="J77"/>
  <c r="I77"/>
  <c r="H77"/>
  <c r="G77"/>
  <c r="F77"/>
  <c r="W77"/>
  <c r="E77"/>
  <c r="C77"/>
  <c r="D77"/>
  <c r="AU76"/>
  <c r="AH76"/>
  <c r="AG76"/>
  <c r="AF76"/>
  <c r="AD76"/>
  <c r="AC76"/>
  <c r="AB76"/>
  <c r="Y76"/>
  <c r="X76"/>
  <c r="U76"/>
  <c r="T76"/>
  <c r="J76"/>
  <c r="I76"/>
  <c r="H76"/>
  <c r="G76"/>
  <c r="AE76"/>
  <c r="F76"/>
  <c r="W76"/>
  <c r="E76"/>
  <c r="D76"/>
  <c r="C76"/>
  <c r="AU75"/>
  <c r="W75"/>
  <c r="S75"/>
  <c r="R75"/>
  <c r="P75"/>
  <c r="O75"/>
  <c r="AK75"/>
  <c r="N75"/>
  <c r="L75"/>
  <c r="K75"/>
  <c r="J75"/>
  <c r="I75"/>
  <c r="H75"/>
  <c r="G75"/>
  <c r="F75"/>
  <c r="Z75"/>
  <c r="E75"/>
  <c r="Q75"/>
  <c r="C75"/>
  <c r="D75"/>
  <c r="AU74"/>
  <c r="AH74"/>
  <c r="AG74"/>
  <c r="AF74"/>
  <c r="AD74"/>
  <c r="AC74"/>
  <c r="AB74"/>
  <c r="Y74"/>
  <c r="X74"/>
  <c r="U74"/>
  <c r="T74"/>
  <c r="J74"/>
  <c r="I74"/>
  <c r="H74"/>
  <c r="G74"/>
  <c r="AE74"/>
  <c r="F74"/>
  <c r="W74"/>
  <c r="E74"/>
  <c r="D74"/>
  <c r="C74"/>
  <c r="AU73"/>
  <c r="W73"/>
  <c r="S73"/>
  <c r="R73"/>
  <c r="P73"/>
  <c r="O73"/>
  <c r="AK73"/>
  <c r="N73"/>
  <c r="L73"/>
  <c r="K73"/>
  <c r="J73"/>
  <c r="I73"/>
  <c r="H73"/>
  <c r="G73"/>
  <c r="F73"/>
  <c r="Z73"/>
  <c r="E73"/>
  <c r="Q73"/>
  <c r="C73"/>
  <c r="D73"/>
  <c r="AU72"/>
  <c r="AH72"/>
  <c r="AG72"/>
  <c r="AF72"/>
  <c r="AD72"/>
  <c r="AC72"/>
  <c r="AB72"/>
  <c r="Y72"/>
  <c r="X72"/>
  <c r="U72"/>
  <c r="T72"/>
  <c r="J72"/>
  <c r="I72"/>
  <c r="H72"/>
  <c r="G72"/>
  <c r="AE72"/>
  <c r="F72"/>
  <c r="W72"/>
  <c r="E72"/>
  <c r="D72"/>
  <c r="C72"/>
  <c r="AU71"/>
  <c r="R71"/>
  <c r="P71"/>
  <c r="O71"/>
  <c r="AK71"/>
  <c r="N71"/>
  <c r="L71"/>
  <c r="K71"/>
  <c r="J71"/>
  <c r="I71"/>
  <c r="H71"/>
  <c r="G71"/>
  <c r="F71"/>
  <c r="S71"/>
  <c r="E71"/>
  <c r="Q71"/>
  <c r="C71"/>
  <c r="D71"/>
  <c r="AU70"/>
  <c r="AH70"/>
  <c r="AG70"/>
  <c r="AF70"/>
  <c r="AD70"/>
  <c r="AC70"/>
  <c r="AB70"/>
  <c r="Y70"/>
  <c r="X70"/>
  <c r="U70"/>
  <c r="T70"/>
  <c r="P70"/>
  <c r="J70"/>
  <c r="I70"/>
  <c r="H70"/>
  <c r="G70"/>
  <c r="AE70"/>
  <c r="AO70"/>
  <c r="F70"/>
  <c r="W70"/>
  <c r="E70"/>
  <c r="D70"/>
  <c r="C70"/>
  <c r="AU69"/>
  <c r="AH69"/>
  <c r="AA69"/>
  <c r="Z69"/>
  <c r="W69"/>
  <c r="S69"/>
  <c r="R69"/>
  <c r="P69"/>
  <c r="O69"/>
  <c r="N69"/>
  <c r="L69"/>
  <c r="K69"/>
  <c r="J69"/>
  <c r="I69"/>
  <c r="H69"/>
  <c r="G69"/>
  <c r="AD69"/>
  <c r="F69"/>
  <c r="E69"/>
  <c r="Q69"/>
  <c r="C69"/>
  <c r="D69"/>
  <c r="AU68"/>
  <c r="AH68"/>
  <c r="AG68"/>
  <c r="AF68"/>
  <c r="AD68"/>
  <c r="AC68"/>
  <c r="AB68"/>
  <c r="V68"/>
  <c r="Q68"/>
  <c r="P68"/>
  <c r="L68"/>
  <c r="J68"/>
  <c r="I68"/>
  <c r="H68"/>
  <c r="G68"/>
  <c r="AE68"/>
  <c r="AO68"/>
  <c r="F68"/>
  <c r="Y68"/>
  <c r="E68"/>
  <c r="R68"/>
  <c r="D68"/>
  <c r="C68"/>
  <c r="AU67"/>
  <c r="AH67"/>
  <c r="AD67"/>
  <c r="AB67"/>
  <c r="X67"/>
  <c r="W67"/>
  <c r="V67"/>
  <c r="S67"/>
  <c r="R67"/>
  <c r="P67"/>
  <c r="O67"/>
  <c r="N67"/>
  <c r="L67"/>
  <c r="K67"/>
  <c r="J67"/>
  <c r="I67"/>
  <c r="H67"/>
  <c r="G67"/>
  <c r="AE67"/>
  <c r="F67"/>
  <c r="E67"/>
  <c r="Q67"/>
  <c r="D67"/>
  <c r="C67"/>
  <c r="AU66"/>
  <c r="AH66"/>
  <c r="AG66"/>
  <c r="AF66"/>
  <c r="AO66"/>
  <c r="AD66"/>
  <c r="AC66"/>
  <c r="AB66"/>
  <c r="Z66"/>
  <c r="U66"/>
  <c r="P66"/>
  <c r="J66"/>
  <c r="I66"/>
  <c r="H66"/>
  <c r="G66"/>
  <c r="AE66"/>
  <c r="F66"/>
  <c r="E66"/>
  <c r="R66"/>
  <c r="D66"/>
  <c r="C66"/>
  <c r="AU65"/>
  <c r="AH65"/>
  <c r="AB65"/>
  <c r="W65"/>
  <c r="V65"/>
  <c r="R65"/>
  <c r="P65"/>
  <c r="O65"/>
  <c r="N65"/>
  <c r="L65"/>
  <c r="K65"/>
  <c r="J65"/>
  <c r="I65"/>
  <c r="H65"/>
  <c r="G65"/>
  <c r="AE65"/>
  <c r="F65"/>
  <c r="X65"/>
  <c r="E65"/>
  <c r="Q65"/>
  <c r="D65"/>
  <c r="C65"/>
  <c r="AU64"/>
  <c r="AH64"/>
  <c r="AO64"/>
  <c r="AG64"/>
  <c r="AF64"/>
  <c r="AD64"/>
  <c r="AC64"/>
  <c r="AB64"/>
  <c r="Y64"/>
  <c r="X64"/>
  <c r="V64"/>
  <c r="T64"/>
  <c r="J64"/>
  <c r="I64"/>
  <c r="H64"/>
  <c r="G64"/>
  <c r="AE64"/>
  <c r="F64"/>
  <c r="E64"/>
  <c r="D64"/>
  <c r="C64"/>
  <c r="AU63"/>
  <c r="V63"/>
  <c r="R63"/>
  <c r="P63"/>
  <c r="O63"/>
  <c r="N63"/>
  <c r="L63"/>
  <c r="K63"/>
  <c r="J63"/>
  <c r="I63"/>
  <c r="H63"/>
  <c r="G63"/>
  <c r="AA63"/>
  <c r="F63"/>
  <c r="X63"/>
  <c r="E63"/>
  <c r="Q63"/>
  <c r="C63"/>
  <c r="D63"/>
  <c r="AU62"/>
  <c r="AH62"/>
  <c r="AO62"/>
  <c r="AG62"/>
  <c r="AF62"/>
  <c r="AD62"/>
  <c r="AC62"/>
  <c r="AB62"/>
  <c r="X62"/>
  <c r="V62"/>
  <c r="R62"/>
  <c r="Q62"/>
  <c r="P62"/>
  <c r="M62"/>
  <c r="L62"/>
  <c r="J62"/>
  <c r="I62"/>
  <c r="H62"/>
  <c r="G62"/>
  <c r="AE62"/>
  <c r="F62"/>
  <c r="Y62"/>
  <c r="E62"/>
  <c r="D62"/>
  <c r="C62"/>
  <c r="AU61"/>
  <c r="AH61"/>
  <c r="AE61"/>
  <c r="AD61"/>
  <c r="AB61"/>
  <c r="Z61"/>
  <c r="O61"/>
  <c r="J61"/>
  <c r="I61"/>
  <c r="H61"/>
  <c r="G61"/>
  <c r="F61"/>
  <c r="S61"/>
  <c r="E61"/>
  <c r="D61"/>
  <c r="C61"/>
  <c r="AU60"/>
  <c r="AF60"/>
  <c r="AB60"/>
  <c r="AA60"/>
  <c r="X60"/>
  <c r="W60"/>
  <c r="T60"/>
  <c r="S60"/>
  <c r="R60"/>
  <c r="P60"/>
  <c r="O60"/>
  <c r="AK60"/>
  <c r="N60"/>
  <c r="L60"/>
  <c r="K60"/>
  <c r="J60"/>
  <c r="I60"/>
  <c r="H60"/>
  <c r="G60"/>
  <c r="F60"/>
  <c r="Z60"/>
  <c r="E60"/>
  <c r="Q60"/>
  <c r="D60"/>
  <c r="C60"/>
  <c r="AU59"/>
  <c r="AH59"/>
  <c r="AG59"/>
  <c r="AF59"/>
  <c r="AD59"/>
  <c r="AC59"/>
  <c r="AB59"/>
  <c r="Y59"/>
  <c r="V59"/>
  <c r="U59"/>
  <c r="M59"/>
  <c r="J59"/>
  <c r="I59"/>
  <c r="H59"/>
  <c r="G59"/>
  <c r="AE59"/>
  <c r="AO59"/>
  <c r="F59"/>
  <c r="E59"/>
  <c r="N59"/>
  <c r="D59"/>
  <c r="C59"/>
  <c r="AU58"/>
  <c r="X58"/>
  <c r="W58"/>
  <c r="T58"/>
  <c r="S58"/>
  <c r="R58"/>
  <c r="P58"/>
  <c r="O58"/>
  <c r="AK58"/>
  <c r="N58"/>
  <c r="L58"/>
  <c r="K58"/>
  <c r="J58"/>
  <c r="I58"/>
  <c r="H58"/>
  <c r="G58"/>
  <c r="F58"/>
  <c r="Z58"/>
  <c r="E58"/>
  <c r="Q58"/>
  <c r="C58"/>
  <c r="D58"/>
  <c r="AU57"/>
  <c r="AH57"/>
  <c r="AG57"/>
  <c r="AF57"/>
  <c r="AD57"/>
  <c r="AC57"/>
  <c r="AB57"/>
  <c r="R57"/>
  <c r="N57"/>
  <c r="M57"/>
  <c r="J57"/>
  <c r="I57"/>
  <c r="H57"/>
  <c r="G57"/>
  <c r="AE57"/>
  <c r="AO57"/>
  <c r="F57"/>
  <c r="E57"/>
  <c r="D57"/>
  <c r="C57"/>
  <c r="AU56"/>
  <c r="AB56"/>
  <c r="X56"/>
  <c r="W56"/>
  <c r="T56"/>
  <c r="S56"/>
  <c r="R56"/>
  <c r="P56"/>
  <c r="O56"/>
  <c r="AK56"/>
  <c r="N56"/>
  <c r="L56"/>
  <c r="K56"/>
  <c r="J56"/>
  <c r="I56"/>
  <c r="H56"/>
  <c r="G56"/>
  <c r="F56"/>
  <c r="Z56"/>
  <c r="E56"/>
  <c r="Q56"/>
  <c r="D56"/>
  <c r="C56"/>
  <c r="AU55"/>
  <c r="AH55"/>
  <c r="AG55"/>
  <c r="AF55"/>
  <c r="AD55"/>
  <c r="AC55"/>
  <c r="AB55"/>
  <c r="Y55"/>
  <c r="V55"/>
  <c r="T55"/>
  <c r="N55"/>
  <c r="J55"/>
  <c r="I55"/>
  <c r="H55"/>
  <c r="G55"/>
  <c r="AE55"/>
  <c r="AO55"/>
  <c r="F55"/>
  <c r="E55"/>
  <c r="D55"/>
  <c r="C55"/>
  <c r="AU54"/>
  <c r="AF54"/>
  <c r="AA54"/>
  <c r="X54"/>
  <c r="W54"/>
  <c r="V54"/>
  <c r="S54"/>
  <c r="R54"/>
  <c r="P54"/>
  <c r="O54"/>
  <c r="AK54"/>
  <c r="N54"/>
  <c r="L54"/>
  <c r="K54"/>
  <c r="J54"/>
  <c r="I54"/>
  <c r="H54"/>
  <c r="G54"/>
  <c r="F54"/>
  <c r="E54"/>
  <c r="Q54"/>
  <c r="C54"/>
  <c r="D54"/>
  <c r="AU53"/>
  <c r="AO53"/>
  <c r="AH53"/>
  <c r="AG53"/>
  <c r="AF53"/>
  <c r="AD53"/>
  <c r="AC53"/>
  <c r="AB53"/>
  <c r="R53"/>
  <c r="P53"/>
  <c r="M53"/>
  <c r="J53"/>
  <c r="I53"/>
  <c r="H53"/>
  <c r="G53"/>
  <c r="AE53"/>
  <c r="F53"/>
  <c r="Z53"/>
  <c r="E53"/>
  <c r="D53"/>
  <c r="C53"/>
  <c r="AU52"/>
  <c r="AH52"/>
  <c r="AE52"/>
  <c r="AB52"/>
  <c r="R52"/>
  <c r="P52"/>
  <c r="O52"/>
  <c r="AK52"/>
  <c r="N52"/>
  <c r="L52"/>
  <c r="K52"/>
  <c r="J52"/>
  <c r="I52"/>
  <c r="H52"/>
  <c r="G52"/>
  <c r="F52"/>
  <c r="T52"/>
  <c r="E52"/>
  <c r="Q52"/>
  <c r="C52"/>
  <c r="D52"/>
  <c r="AU51"/>
  <c r="AH51"/>
  <c r="AG51"/>
  <c r="AF51"/>
  <c r="AD51"/>
  <c r="AC51"/>
  <c r="AB51"/>
  <c r="Y51"/>
  <c r="X51"/>
  <c r="V51"/>
  <c r="T51"/>
  <c r="R51"/>
  <c r="Q51"/>
  <c r="M51"/>
  <c r="L51"/>
  <c r="J51"/>
  <c r="I51"/>
  <c r="H51"/>
  <c r="G51"/>
  <c r="AE51"/>
  <c r="AO51"/>
  <c r="F51"/>
  <c r="E51"/>
  <c r="D51"/>
  <c r="C51"/>
  <c r="AU50"/>
  <c r="AF50"/>
  <c r="AE50"/>
  <c r="AA50"/>
  <c r="Z50"/>
  <c r="X50"/>
  <c r="S50"/>
  <c r="R50"/>
  <c r="P50"/>
  <c r="O50"/>
  <c r="AK50"/>
  <c r="N50"/>
  <c r="L50"/>
  <c r="K50"/>
  <c r="J50"/>
  <c r="I50"/>
  <c r="H50"/>
  <c r="G50"/>
  <c r="F50"/>
  <c r="E50"/>
  <c r="Q50"/>
  <c r="C50"/>
  <c r="D50"/>
  <c r="AU49"/>
  <c r="AH49"/>
  <c r="AG49"/>
  <c r="AF49"/>
  <c r="AD49"/>
  <c r="AC49"/>
  <c r="AB49"/>
  <c r="Z49"/>
  <c r="V49"/>
  <c r="U49"/>
  <c r="R49"/>
  <c r="Q49"/>
  <c r="P49"/>
  <c r="M49"/>
  <c r="L49"/>
  <c r="J49"/>
  <c r="I49"/>
  <c r="H49"/>
  <c r="G49"/>
  <c r="AE49"/>
  <c r="AO49"/>
  <c r="F49"/>
  <c r="E49"/>
  <c r="D49"/>
  <c r="C49"/>
  <c r="AU48"/>
  <c r="AH48"/>
  <c r="AE48"/>
  <c r="J48"/>
  <c r="H48"/>
  <c r="G48"/>
  <c r="E48"/>
  <c r="R48"/>
  <c r="D48"/>
  <c r="C48"/>
  <c r="B48"/>
  <c r="I48"/>
  <c r="B47"/>
  <c r="F47"/>
  <c r="B46"/>
  <c r="AU46"/>
  <c r="AY31"/>
  <c r="AX31"/>
  <c r="AU31"/>
  <c r="J31"/>
  <c r="I31"/>
  <c r="H31"/>
  <c r="G31"/>
  <c r="AE31"/>
  <c r="F31"/>
  <c r="W31"/>
  <c r="E31"/>
  <c r="Q31"/>
  <c r="C31"/>
  <c r="D31"/>
  <c r="AY45"/>
  <c r="AX45"/>
  <c r="AU45"/>
  <c r="K45"/>
  <c r="J45"/>
  <c r="I45"/>
  <c r="H45"/>
  <c r="G45"/>
  <c r="AE45"/>
  <c r="F45"/>
  <c r="W45"/>
  <c r="E45"/>
  <c r="Q45"/>
  <c r="C45"/>
  <c r="D45"/>
  <c r="AY30"/>
  <c r="AX30"/>
  <c r="AU30"/>
  <c r="J30"/>
  <c r="I30"/>
  <c r="H30"/>
  <c r="G30"/>
  <c r="AA30"/>
  <c r="F30"/>
  <c r="E30"/>
  <c r="Q30"/>
  <c r="C30"/>
  <c r="D30"/>
  <c r="AY29"/>
  <c r="AX29"/>
  <c r="AU29"/>
  <c r="J29"/>
  <c r="I29"/>
  <c r="H29"/>
  <c r="G29"/>
  <c r="AD29"/>
  <c r="F29"/>
  <c r="W29"/>
  <c r="E29"/>
  <c r="C29"/>
  <c r="D29"/>
  <c r="AY44"/>
  <c r="AX44"/>
  <c r="AU44"/>
  <c r="R44"/>
  <c r="L44"/>
  <c r="J44"/>
  <c r="I44"/>
  <c r="H44"/>
  <c r="G44"/>
  <c r="F44"/>
  <c r="S44"/>
  <c r="E44"/>
  <c r="Q44"/>
  <c r="C44"/>
  <c r="D44"/>
  <c r="AY43"/>
  <c r="AX43"/>
  <c r="AU43"/>
  <c r="J43"/>
  <c r="I43"/>
  <c r="H43"/>
  <c r="G43"/>
  <c r="AD43"/>
  <c r="F43"/>
  <c r="Z43"/>
  <c r="E43"/>
  <c r="N43"/>
  <c r="C43"/>
  <c r="D43"/>
  <c r="AY42"/>
  <c r="AX42"/>
  <c r="AU42"/>
  <c r="R42"/>
  <c r="L42"/>
  <c r="J42"/>
  <c r="I42"/>
  <c r="H42"/>
  <c r="G42"/>
  <c r="AA42"/>
  <c r="F42"/>
  <c r="S42"/>
  <c r="E42"/>
  <c r="Q42"/>
  <c r="C42"/>
  <c r="D42"/>
  <c r="AY41"/>
  <c r="AX41"/>
  <c r="AU41"/>
  <c r="AD41"/>
  <c r="J41"/>
  <c r="I41"/>
  <c r="H41"/>
  <c r="G41"/>
  <c r="AE41"/>
  <c r="F41"/>
  <c r="X41"/>
  <c r="E41"/>
  <c r="Q41"/>
  <c r="C41"/>
  <c r="D41"/>
  <c r="AY40"/>
  <c r="AX40"/>
  <c r="AU40"/>
  <c r="AD40"/>
  <c r="J40"/>
  <c r="I40"/>
  <c r="H40"/>
  <c r="G40"/>
  <c r="AE40"/>
  <c r="F40"/>
  <c r="X40"/>
  <c r="E40"/>
  <c r="C40"/>
  <c r="D40"/>
  <c r="AY39"/>
  <c r="AX39"/>
  <c r="AU39"/>
  <c r="AD39"/>
  <c r="J39"/>
  <c r="I39"/>
  <c r="H39"/>
  <c r="G39"/>
  <c r="AE39"/>
  <c r="F39"/>
  <c r="S39"/>
  <c r="E39"/>
  <c r="O39"/>
  <c r="C39"/>
  <c r="D39"/>
  <c r="AY28"/>
  <c r="AX28"/>
  <c r="AU28"/>
  <c r="P28"/>
  <c r="J28"/>
  <c r="I28"/>
  <c r="H28"/>
  <c r="G28"/>
  <c r="F28"/>
  <c r="W28"/>
  <c r="E28"/>
  <c r="Q28"/>
  <c r="C28"/>
  <c r="D28"/>
  <c r="AY27"/>
  <c r="AX27"/>
  <c r="AU27"/>
  <c r="S27"/>
  <c r="R27"/>
  <c r="K27"/>
  <c r="J27"/>
  <c r="I27"/>
  <c r="H27"/>
  <c r="G27"/>
  <c r="F27"/>
  <c r="V27"/>
  <c r="E27"/>
  <c r="Q27"/>
  <c r="C27"/>
  <c r="D27"/>
  <c r="AY26"/>
  <c r="AX26"/>
  <c r="AU26"/>
  <c r="W26"/>
  <c r="S26"/>
  <c r="R26"/>
  <c r="L26"/>
  <c r="K26"/>
  <c r="J26"/>
  <c r="I26"/>
  <c r="H26"/>
  <c r="G26"/>
  <c r="AD26"/>
  <c r="F26"/>
  <c r="V26"/>
  <c r="E26"/>
  <c r="Q26"/>
  <c r="C26"/>
  <c r="D26"/>
  <c r="AY38"/>
  <c r="AX38"/>
  <c r="AU38"/>
  <c r="J38"/>
  <c r="I38"/>
  <c r="H38"/>
  <c r="G38"/>
  <c r="F38"/>
  <c r="X38"/>
  <c r="E38"/>
  <c r="Q38"/>
  <c r="C38"/>
  <c r="D38"/>
  <c r="AY37"/>
  <c r="AX37"/>
  <c r="AU37"/>
  <c r="AB37"/>
  <c r="P37"/>
  <c r="J37"/>
  <c r="I37"/>
  <c r="H37"/>
  <c r="G37"/>
  <c r="AE37"/>
  <c r="F37"/>
  <c r="E37"/>
  <c r="R37"/>
  <c r="C37"/>
  <c r="D37"/>
  <c r="AY25"/>
  <c r="AX25"/>
  <c r="AU25"/>
  <c r="V25"/>
  <c r="J25"/>
  <c r="I25"/>
  <c r="H25"/>
  <c r="G25"/>
  <c r="AG25"/>
  <c r="F25"/>
  <c r="X25"/>
  <c r="E25"/>
  <c r="Q25"/>
  <c r="C25"/>
  <c r="D25"/>
  <c r="AY36"/>
  <c r="AX36"/>
  <c r="AU36"/>
  <c r="L36"/>
  <c r="J36"/>
  <c r="I36"/>
  <c r="H36"/>
  <c r="G36"/>
  <c r="AH36"/>
  <c r="F36"/>
  <c r="X36"/>
  <c r="E36"/>
  <c r="Q36"/>
  <c r="C36"/>
  <c r="D36"/>
  <c r="AY24"/>
  <c r="AX24"/>
  <c r="AU24"/>
  <c r="AG24"/>
  <c r="AC24"/>
  <c r="J24"/>
  <c r="I24"/>
  <c r="H24"/>
  <c r="G24"/>
  <c r="AE24"/>
  <c r="F24"/>
  <c r="X24"/>
  <c r="E24"/>
  <c r="C24"/>
  <c r="D24"/>
  <c r="AY23"/>
  <c r="AX23"/>
  <c r="AU23"/>
  <c r="AG23"/>
  <c r="J23"/>
  <c r="I23"/>
  <c r="H23"/>
  <c r="G23"/>
  <c r="AE23"/>
  <c r="F23"/>
  <c r="E23"/>
  <c r="R23"/>
  <c r="C23"/>
  <c r="D23"/>
  <c r="AY22"/>
  <c r="AX22"/>
  <c r="AU22"/>
  <c r="M22"/>
  <c r="J22"/>
  <c r="I22"/>
  <c r="H22"/>
  <c r="G22"/>
  <c r="AE22"/>
  <c r="F22"/>
  <c r="Y22"/>
  <c r="E22"/>
  <c r="P22"/>
  <c r="C22"/>
  <c r="D22"/>
  <c r="AY35"/>
  <c r="AX35"/>
  <c r="AU35"/>
  <c r="AF35"/>
  <c r="J35"/>
  <c r="I35"/>
  <c r="H35"/>
  <c r="G35"/>
  <c r="F35"/>
  <c r="V35"/>
  <c r="E35"/>
  <c r="R35"/>
  <c r="C35"/>
  <c r="D35"/>
  <c r="AY34"/>
  <c r="AX34"/>
  <c r="AU34"/>
  <c r="AH34"/>
  <c r="J34"/>
  <c r="I34"/>
  <c r="H34"/>
  <c r="G34"/>
  <c r="AC34"/>
  <c r="F34"/>
  <c r="Y34"/>
  <c r="E34"/>
  <c r="Q34"/>
  <c r="C34"/>
  <c r="D34"/>
  <c r="AY21"/>
  <c r="AX21"/>
  <c r="AU21"/>
  <c r="AG21"/>
  <c r="X21"/>
  <c r="V21"/>
  <c r="J21"/>
  <c r="I21"/>
  <c r="H21"/>
  <c r="G21"/>
  <c r="AB21"/>
  <c r="F21"/>
  <c r="Y21"/>
  <c r="E21"/>
  <c r="R21"/>
  <c r="D21"/>
  <c r="C21"/>
  <c r="AY33"/>
  <c r="AX33"/>
  <c r="AU33"/>
  <c r="M33"/>
  <c r="L33"/>
  <c r="J33"/>
  <c r="I33"/>
  <c r="H33"/>
  <c r="G33"/>
  <c r="AH33"/>
  <c r="F33"/>
  <c r="E33"/>
  <c r="P33"/>
  <c r="C33"/>
  <c r="D33"/>
  <c r="AY32"/>
  <c r="AX32"/>
  <c r="AU32"/>
  <c r="AH32"/>
  <c r="AG32"/>
  <c r="AC32"/>
  <c r="AB32"/>
  <c r="T32"/>
  <c r="J32"/>
  <c r="I32"/>
  <c r="H32"/>
  <c r="G32"/>
  <c r="AE32"/>
  <c r="F32"/>
  <c r="X32"/>
  <c r="E32"/>
  <c r="Q32"/>
  <c r="D32"/>
  <c r="C32"/>
  <c r="AY20"/>
  <c r="AX20"/>
  <c r="AU20"/>
  <c r="AD20"/>
  <c r="J20"/>
  <c r="I20"/>
  <c r="H20"/>
  <c r="G20"/>
  <c r="AE20"/>
  <c r="F20"/>
  <c r="Y20"/>
  <c r="E20"/>
  <c r="D20"/>
  <c r="C20"/>
  <c r="AY19"/>
  <c r="AX19"/>
  <c r="AU19"/>
  <c r="Y19"/>
  <c r="U19"/>
  <c r="T19"/>
  <c r="S19"/>
  <c r="J19"/>
  <c r="I19"/>
  <c r="H19"/>
  <c r="G19"/>
  <c r="F19"/>
  <c r="Z19"/>
  <c r="E19"/>
  <c r="Q19"/>
  <c r="C19"/>
  <c r="D19"/>
  <c r="AY18"/>
  <c r="AX18"/>
  <c r="AC18"/>
  <c r="G18"/>
  <c r="AF18"/>
  <c r="B18"/>
  <c r="J18"/>
  <c r="AY17"/>
  <c r="AX17"/>
  <c r="B17"/>
  <c r="J17"/>
  <c r="AY15"/>
  <c r="AX15"/>
  <c r="G15"/>
  <c r="AE15"/>
  <c r="B15"/>
  <c r="J15"/>
  <c r="AY13"/>
  <c r="AX13"/>
  <c r="B13"/>
  <c r="AY11"/>
  <c r="AX11"/>
  <c r="B11"/>
  <c r="J11"/>
  <c r="AY16"/>
  <c r="AX16"/>
  <c r="B16"/>
  <c r="J16"/>
  <c r="AY14"/>
  <c r="AX14"/>
  <c r="E14"/>
  <c r="O14"/>
  <c r="B14"/>
  <c r="J14"/>
  <c r="AY12"/>
  <c r="AX12"/>
  <c r="B12"/>
  <c r="AG9"/>
  <c r="AF9"/>
  <c r="AE9"/>
  <c r="AC9"/>
  <c r="Y9"/>
  <c r="X9"/>
  <c r="W9"/>
  <c r="U9"/>
  <c r="Q9"/>
  <c r="P9"/>
  <c r="O9"/>
  <c r="N9"/>
  <c r="M9"/>
  <c r="L9"/>
  <c r="K9"/>
  <c r="AG8"/>
  <c r="AF8"/>
  <c r="AE8"/>
  <c r="AD8"/>
  <c r="AC8"/>
  <c r="AB8"/>
  <c r="AA8"/>
  <c r="Y8"/>
  <c r="X8"/>
  <c r="W8"/>
  <c r="V8"/>
  <c r="U8"/>
  <c r="T8"/>
  <c r="S8"/>
  <c r="Q8"/>
  <c r="P8"/>
  <c r="O8"/>
  <c r="N8"/>
  <c r="M8"/>
  <c r="L8"/>
  <c r="K8"/>
  <c r="C3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Y35" i="30"/>
  <c r="AY29"/>
  <c r="AY41"/>
  <c r="AY18"/>
  <c r="AY38"/>
  <c r="AY31"/>
  <c r="AY24"/>
  <c r="AY45"/>
  <c r="AY17"/>
  <c r="AY28"/>
  <c r="AY21"/>
  <c r="AY13"/>
  <c r="AY40"/>
  <c r="AY16"/>
  <c r="AY37"/>
  <c r="AY30"/>
  <c r="AY23"/>
  <c r="AY12"/>
  <c r="AY39"/>
  <c r="AY15"/>
  <c r="AY36"/>
  <c r="AY22"/>
  <c r="AY11"/>
  <c r="AY44"/>
  <c r="AY34"/>
  <c r="AY27"/>
  <c r="AY43"/>
  <c r="AY14"/>
  <c r="AY33"/>
  <c r="AY26"/>
  <c r="AY20"/>
  <c r="AY42"/>
  <c r="AY32"/>
  <c r="AY25"/>
  <c r="AY19"/>
  <c r="AX41"/>
  <c r="AX18"/>
  <c r="AX38"/>
  <c r="AX31"/>
  <c r="AX24"/>
  <c r="AX45"/>
  <c r="AX17"/>
  <c r="AX28"/>
  <c r="AX21"/>
  <c r="AX13"/>
  <c r="AX40"/>
  <c r="AX16"/>
  <c r="AX37"/>
  <c r="AX30"/>
  <c r="AX23"/>
  <c r="AX12"/>
  <c r="AX39"/>
  <c r="AX15"/>
  <c r="AX36"/>
  <c r="AX22"/>
  <c r="AX11"/>
  <c r="AX44"/>
  <c r="AX34"/>
  <c r="AX27"/>
  <c r="AX43"/>
  <c r="AX14"/>
  <c r="AX33"/>
  <c r="AX26"/>
  <c r="AX20"/>
  <c r="AX42"/>
  <c r="AX32"/>
  <c r="AX25"/>
  <c r="AX19"/>
  <c r="AX35"/>
  <c r="AX29"/>
  <c r="AU86"/>
  <c r="AH86"/>
  <c r="AG86"/>
  <c r="AF86"/>
  <c r="AD86"/>
  <c r="AC86"/>
  <c r="AB86"/>
  <c r="Y86"/>
  <c r="U86"/>
  <c r="Q86"/>
  <c r="J86"/>
  <c r="I86"/>
  <c r="H86"/>
  <c r="G86"/>
  <c r="AE86"/>
  <c r="AO86"/>
  <c r="F86"/>
  <c r="X86"/>
  <c r="E86"/>
  <c r="D86"/>
  <c r="C86"/>
  <c r="AU85"/>
  <c r="W85"/>
  <c r="S85"/>
  <c r="R85"/>
  <c r="P85"/>
  <c r="O85"/>
  <c r="AK85"/>
  <c r="N85"/>
  <c r="L85"/>
  <c r="K85"/>
  <c r="J85"/>
  <c r="I85"/>
  <c r="H85"/>
  <c r="G85"/>
  <c r="F85"/>
  <c r="Z85"/>
  <c r="E85"/>
  <c r="Q85"/>
  <c r="C85"/>
  <c r="D85"/>
  <c r="AU84"/>
  <c r="AH84"/>
  <c r="AG84"/>
  <c r="AF84"/>
  <c r="AD84"/>
  <c r="AC84"/>
  <c r="AB84"/>
  <c r="Y84"/>
  <c r="U84"/>
  <c r="J84"/>
  <c r="I84"/>
  <c r="H84"/>
  <c r="G84"/>
  <c r="AE84"/>
  <c r="AO84"/>
  <c r="F84"/>
  <c r="X84"/>
  <c r="E84"/>
  <c r="Q84"/>
  <c r="D84"/>
  <c r="C84"/>
  <c r="AU83"/>
  <c r="AE83"/>
  <c r="W83"/>
  <c r="S83"/>
  <c r="R83"/>
  <c r="P83"/>
  <c r="O83"/>
  <c r="AK83"/>
  <c r="N83"/>
  <c r="L83"/>
  <c r="K83"/>
  <c r="J83"/>
  <c r="I83"/>
  <c r="H83"/>
  <c r="G83"/>
  <c r="F83"/>
  <c r="Z83"/>
  <c r="E83"/>
  <c r="Q83"/>
  <c r="C83"/>
  <c r="D83"/>
  <c r="AU82"/>
  <c r="AH82"/>
  <c r="AG82"/>
  <c r="AF82"/>
  <c r="AD82"/>
  <c r="AC82"/>
  <c r="AB82"/>
  <c r="U82"/>
  <c r="Q82"/>
  <c r="M82"/>
  <c r="L82"/>
  <c r="J82"/>
  <c r="I82"/>
  <c r="H82"/>
  <c r="G82"/>
  <c r="AE82"/>
  <c r="AO82"/>
  <c r="F82"/>
  <c r="X82"/>
  <c r="E82"/>
  <c r="D82"/>
  <c r="C82"/>
  <c r="AU81"/>
  <c r="AK81"/>
  <c r="AH81"/>
  <c r="AE81"/>
  <c r="AD81"/>
  <c r="AB81"/>
  <c r="T81"/>
  <c r="R81"/>
  <c r="P81"/>
  <c r="O81"/>
  <c r="N81"/>
  <c r="L81"/>
  <c r="K81"/>
  <c r="J81"/>
  <c r="I81"/>
  <c r="H81"/>
  <c r="G81"/>
  <c r="F81"/>
  <c r="E81"/>
  <c r="Q81"/>
  <c r="D81"/>
  <c r="C81"/>
  <c r="AU80"/>
  <c r="AH80"/>
  <c r="AG80"/>
  <c r="AF80"/>
  <c r="AD80"/>
  <c r="AC80"/>
  <c r="AB80"/>
  <c r="Y80"/>
  <c r="V80"/>
  <c r="T80"/>
  <c r="Q80"/>
  <c r="L80"/>
  <c r="J80"/>
  <c r="I80"/>
  <c r="H80"/>
  <c r="G80"/>
  <c r="AE80"/>
  <c r="F80"/>
  <c r="X80"/>
  <c r="E80"/>
  <c r="R80"/>
  <c r="D80"/>
  <c r="C80"/>
  <c r="AU79"/>
  <c r="AD79"/>
  <c r="X79"/>
  <c r="W79"/>
  <c r="V79"/>
  <c r="S79"/>
  <c r="R79"/>
  <c r="P79"/>
  <c r="O79"/>
  <c r="AK79"/>
  <c r="N79"/>
  <c r="L79"/>
  <c r="K79"/>
  <c r="J79"/>
  <c r="I79"/>
  <c r="H79"/>
  <c r="G79"/>
  <c r="AE79"/>
  <c r="F79"/>
  <c r="E79"/>
  <c r="Q79"/>
  <c r="C79"/>
  <c r="D79"/>
  <c r="AU78"/>
  <c r="AH78"/>
  <c r="AG78"/>
  <c r="AF78"/>
  <c r="AO78"/>
  <c r="AD78"/>
  <c r="AC78"/>
  <c r="AB78"/>
  <c r="Z78"/>
  <c r="R78"/>
  <c r="P78"/>
  <c r="M78"/>
  <c r="J78"/>
  <c r="I78"/>
  <c r="H78"/>
  <c r="G78"/>
  <c r="AE78"/>
  <c r="F78"/>
  <c r="E78"/>
  <c r="Q78"/>
  <c r="D78"/>
  <c r="C78"/>
  <c r="AU77"/>
  <c r="AH77"/>
  <c r="AE77"/>
  <c r="AB77"/>
  <c r="W77"/>
  <c r="R77"/>
  <c r="P77"/>
  <c r="O77"/>
  <c r="L77"/>
  <c r="K77"/>
  <c r="J77"/>
  <c r="I77"/>
  <c r="H77"/>
  <c r="G77"/>
  <c r="AD77"/>
  <c r="F77"/>
  <c r="X77"/>
  <c r="E77"/>
  <c r="D77"/>
  <c r="C77"/>
  <c r="AU76"/>
  <c r="AH76"/>
  <c r="AG76"/>
  <c r="AF76"/>
  <c r="AD76"/>
  <c r="AC76"/>
  <c r="AB76"/>
  <c r="Z76"/>
  <c r="V76"/>
  <c r="R76"/>
  <c r="P76"/>
  <c r="N76"/>
  <c r="L76"/>
  <c r="J76"/>
  <c r="I76"/>
  <c r="H76"/>
  <c r="G76"/>
  <c r="AE76"/>
  <c r="AO76"/>
  <c r="F76"/>
  <c r="E76"/>
  <c r="Q76"/>
  <c r="D76"/>
  <c r="C76"/>
  <c r="AU75"/>
  <c r="AH75"/>
  <c r="AF75"/>
  <c r="AD75"/>
  <c r="AB75"/>
  <c r="R75"/>
  <c r="P75"/>
  <c r="AK75"/>
  <c r="O75"/>
  <c r="N75"/>
  <c r="L75"/>
  <c r="K75"/>
  <c r="J75"/>
  <c r="I75"/>
  <c r="H75"/>
  <c r="G75"/>
  <c r="AE75"/>
  <c r="F75"/>
  <c r="T75"/>
  <c r="E75"/>
  <c r="Q75"/>
  <c r="D75"/>
  <c r="C75"/>
  <c r="AU74"/>
  <c r="AO74"/>
  <c r="AH74"/>
  <c r="AG74"/>
  <c r="AF74"/>
  <c r="AD74"/>
  <c r="AC74"/>
  <c r="AB74"/>
  <c r="T74"/>
  <c r="R74"/>
  <c r="P74"/>
  <c r="N74"/>
  <c r="L74"/>
  <c r="J74"/>
  <c r="I74"/>
  <c r="H74"/>
  <c r="G74"/>
  <c r="AE74"/>
  <c r="F74"/>
  <c r="X74"/>
  <c r="E74"/>
  <c r="Q74"/>
  <c r="D74"/>
  <c r="C74"/>
  <c r="AU73"/>
  <c r="AH73"/>
  <c r="AF73"/>
  <c r="AD73"/>
  <c r="AB73"/>
  <c r="V73"/>
  <c r="R73"/>
  <c r="P73"/>
  <c r="O73"/>
  <c r="N73"/>
  <c r="L73"/>
  <c r="K73"/>
  <c r="J73"/>
  <c r="I73"/>
  <c r="H73"/>
  <c r="G73"/>
  <c r="AE73"/>
  <c r="F73"/>
  <c r="E73"/>
  <c r="Q73"/>
  <c r="AK73"/>
  <c r="D73"/>
  <c r="C73"/>
  <c r="AU72"/>
  <c r="AH72"/>
  <c r="AG72"/>
  <c r="AF72"/>
  <c r="AD72"/>
  <c r="AC72"/>
  <c r="AB72"/>
  <c r="Y72"/>
  <c r="X72"/>
  <c r="V72"/>
  <c r="T72"/>
  <c r="N72"/>
  <c r="J72"/>
  <c r="I72"/>
  <c r="H72"/>
  <c r="G72"/>
  <c r="AE72"/>
  <c r="AO72"/>
  <c r="F72"/>
  <c r="E72"/>
  <c r="D72"/>
  <c r="C72"/>
  <c r="AU71"/>
  <c r="AF71"/>
  <c r="AA71"/>
  <c r="V71"/>
  <c r="T71"/>
  <c r="P71"/>
  <c r="O71"/>
  <c r="N71"/>
  <c r="L71"/>
  <c r="K71"/>
  <c r="J71"/>
  <c r="I71"/>
  <c r="H71"/>
  <c r="G71"/>
  <c r="AD71"/>
  <c r="F71"/>
  <c r="W71"/>
  <c r="E71"/>
  <c r="Q71"/>
  <c r="D71"/>
  <c r="C71"/>
  <c r="AU70"/>
  <c r="AH70"/>
  <c r="AG70"/>
  <c r="AF70"/>
  <c r="AD70"/>
  <c r="AC70"/>
  <c r="AB70"/>
  <c r="V70"/>
  <c r="R70"/>
  <c r="N70"/>
  <c r="J70"/>
  <c r="I70"/>
  <c r="H70"/>
  <c r="G70"/>
  <c r="AE70"/>
  <c r="AO70"/>
  <c r="F70"/>
  <c r="E70"/>
  <c r="Q70"/>
  <c r="D70"/>
  <c r="C70"/>
  <c r="AU69"/>
  <c r="AF69"/>
  <c r="AB69"/>
  <c r="X69"/>
  <c r="W69"/>
  <c r="T69"/>
  <c r="S69"/>
  <c r="R69"/>
  <c r="P69"/>
  <c r="AK69"/>
  <c r="O69"/>
  <c r="N69"/>
  <c r="L69"/>
  <c r="K69"/>
  <c r="J69"/>
  <c r="I69"/>
  <c r="H69"/>
  <c r="G69"/>
  <c r="AE69"/>
  <c r="F69"/>
  <c r="Z69"/>
  <c r="E69"/>
  <c r="Q69"/>
  <c r="D69"/>
  <c r="C69"/>
  <c r="AU68"/>
  <c r="AH68"/>
  <c r="AG68"/>
  <c r="AF68"/>
  <c r="AD68"/>
  <c r="AC68"/>
  <c r="AB68"/>
  <c r="V68"/>
  <c r="R68"/>
  <c r="N68"/>
  <c r="J68"/>
  <c r="I68"/>
  <c r="H68"/>
  <c r="G68"/>
  <c r="AE68"/>
  <c r="AO68"/>
  <c r="F68"/>
  <c r="E68"/>
  <c r="Q68"/>
  <c r="D68"/>
  <c r="C68"/>
  <c r="AU67"/>
  <c r="AF67"/>
  <c r="AB67"/>
  <c r="X67"/>
  <c r="W67"/>
  <c r="T67"/>
  <c r="S67"/>
  <c r="R67"/>
  <c r="P67"/>
  <c r="AK67"/>
  <c r="O67"/>
  <c r="N67"/>
  <c r="L67"/>
  <c r="K67"/>
  <c r="J67"/>
  <c r="I67"/>
  <c r="H67"/>
  <c r="G67"/>
  <c r="AE67"/>
  <c r="F67"/>
  <c r="Z67"/>
  <c r="E67"/>
  <c r="Q67"/>
  <c r="D67"/>
  <c r="C67"/>
  <c r="AU66"/>
  <c r="AH66"/>
  <c r="AG66"/>
  <c r="AF66"/>
  <c r="AD66"/>
  <c r="AC66"/>
  <c r="AB66"/>
  <c r="V66"/>
  <c r="R66"/>
  <c r="N66"/>
  <c r="J66"/>
  <c r="I66"/>
  <c r="H66"/>
  <c r="G66"/>
  <c r="AE66"/>
  <c r="AO66"/>
  <c r="F66"/>
  <c r="E66"/>
  <c r="Q66"/>
  <c r="D66"/>
  <c r="C66"/>
  <c r="AU65"/>
  <c r="AF65"/>
  <c r="X65"/>
  <c r="W65"/>
  <c r="T65"/>
  <c r="S65"/>
  <c r="R65"/>
  <c r="P65"/>
  <c r="AK65"/>
  <c r="O65"/>
  <c r="N65"/>
  <c r="L65"/>
  <c r="K65"/>
  <c r="J65"/>
  <c r="I65"/>
  <c r="H65"/>
  <c r="G65"/>
  <c r="F65"/>
  <c r="Z65"/>
  <c r="E65"/>
  <c r="Q65"/>
  <c r="C65"/>
  <c r="D65"/>
  <c r="AU64"/>
  <c r="AH64"/>
  <c r="AG64"/>
  <c r="AF64"/>
  <c r="AD64"/>
  <c r="AC64"/>
  <c r="AB64"/>
  <c r="Y64"/>
  <c r="J64"/>
  <c r="I64"/>
  <c r="H64"/>
  <c r="G64"/>
  <c r="AE64"/>
  <c r="AO64"/>
  <c r="F64"/>
  <c r="E64"/>
  <c r="D64"/>
  <c r="C64"/>
  <c r="AU63"/>
  <c r="AA63"/>
  <c r="X63"/>
  <c r="W63"/>
  <c r="T63"/>
  <c r="S63"/>
  <c r="R63"/>
  <c r="P63"/>
  <c r="O63"/>
  <c r="N63"/>
  <c r="L63"/>
  <c r="K63"/>
  <c r="J63"/>
  <c r="I63"/>
  <c r="H63"/>
  <c r="G63"/>
  <c r="AB63"/>
  <c r="F63"/>
  <c r="Z63"/>
  <c r="E63"/>
  <c r="Q63"/>
  <c r="C63"/>
  <c r="D63"/>
  <c r="AU62"/>
  <c r="AH62"/>
  <c r="AG62"/>
  <c r="AF62"/>
  <c r="AD62"/>
  <c r="AC62"/>
  <c r="AB62"/>
  <c r="X62"/>
  <c r="R62"/>
  <c r="M62"/>
  <c r="J62"/>
  <c r="I62"/>
  <c r="H62"/>
  <c r="G62"/>
  <c r="AE62"/>
  <c r="F62"/>
  <c r="Y62"/>
  <c r="E62"/>
  <c r="D62"/>
  <c r="C62"/>
  <c r="AU61"/>
  <c r="AK61"/>
  <c r="AE61"/>
  <c r="T61"/>
  <c r="R61"/>
  <c r="P61"/>
  <c r="O61"/>
  <c r="N61"/>
  <c r="L61"/>
  <c r="K61"/>
  <c r="J61"/>
  <c r="I61"/>
  <c r="H61"/>
  <c r="G61"/>
  <c r="F61"/>
  <c r="E61"/>
  <c r="Q61"/>
  <c r="D61"/>
  <c r="C61"/>
  <c r="AU60"/>
  <c r="AH60"/>
  <c r="AG60"/>
  <c r="AF60"/>
  <c r="AD60"/>
  <c r="AC60"/>
  <c r="AB60"/>
  <c r="Y60"/>
  <c r="X60"/>
  <c r="V60"/>
  <c r="T60"/>
  <c r="Q60"/>
  <c r="L60"/>
  <c r="J60"/>
  <c r="I60"/>
  <c r="H60"/>
  <c r="G60"/>
  <c r="AE60"/>
  <c r="AO60"/>
  <c r="F60"/>
  <c r="E60"/>
  <c r="R60"/>
  <c r="D60"/>
  <c r="C60"/>
  <c r="AU59"/>
  <c r="AD59"/>
  <c r="X59"/>
  <c r="S59"/>
  <c r="R59"/>
  <c r="P59"/>
  <c r="O59"/>
  <c r="N59"/>
  <c r="L59"/>
  <c r="K59"/>
  <c r="J59"/>
  <c r="I59"/>
  <c r="H59"/>
  <c r="G59"/>
  <c r="AE59"/>
  <c r="F59"/>
  <c r="E59"/>
  <c r="Q59"/>
  <c r="C59"/>
  <c r="D59"/>
  <c r="AU58"/>
  <c r="AH58"/>
  <c r="AG58"/>
  <c r="AF58"/>
  <c r="AD58"/>
  <c r="AC58"/>
  <c r="AB58"/>
  <c r="R58"/>
  <c r="Q58"/>
  <c r="P58"/>
  <c r="M58"/>
  <c r="L58"/>
  <c r="J58"/>
  <c r="I58"/>
  <c r="H58"/>
  <c r="G58"/>
  <c r="AE58"/>
  <c r="F58"/>
  <c r="E58"/>
  <c r="D58"/>
  <c r="C58"/>
  <c r="AU57"/>
  <c r="AH57"/>
  <c r="AE57"/>
  <c r="AD57"/>
  <c r="AB57"/>
  <c r="W57"/>
  <c r="R57"/>
  <c r="P57"/>
  <c r="O57"/>
  <c r="AK57"/>
  <c r="N57"/>
  <c r="L57"/>
  <c r="K57"/>
  <c r="J57"/>
  <c r="I57"/>
  <c r="H57"/>
  <c r="G57"/>
  <c r="F57"/>
  <c r="X57"/>
  <c r="E57"/>
  <c r="Q57"/>
  <c r="D57"/>
  <c r="C57"/>
  <c r="AU56"/>
  <c r="AH56"/>
  <c r="AG56"/>
  <c r="AF56"/>
  <c r="AD56"/>
  <c r="AC56"/>
  <c r="AB56"/>
  <c r="Y56"/>
  <c r="T56"/>
  <c r="J56"/>
  <c r="I56"/>
  <c r="H56"/>
  <c r="G56"/>
  <c r="AE56"/>
  <c r="AO56"/>
  <c r="F56"/>
  <c r="E56"/>
  <c r="D56"/>
  <c r="C56"/>
  <c r="AU55"/>
  <c r="AH55"/>
  <c r="AF55"/>
  <c r="AB55"/>
  <c r="AA55"/>
  <c r="X55"/>
  <c r="W55"/>
  <c r="V55"/>
  <c r="S55"/>
  <c r="R55"/>
  <c r="P55"/>
  <c r="O55"/>
  <c r="N55"/>
  <c r="L55"/>
  <c r="K55"/>
  <c r="J55"/>
  <c r="I55"/>
  <c r="H55"/>
  <c r="G55"/>
  <c r="F55"/>
  <c r="E55"/>
  <c r="Q55"/>
  <c r="D55"/>
  <c r="C55"/>
  <c r="AU54"/>
  <c r="AH54"/>
  <c r="AG54"/>
  <c r="AF54"/>
  <c r="AO54"/>
  <c r="AD54"/>
  <c r="AC54"/>
  <c r="AB54"/>
  <c r="Z54"/>
  <c r="X54"/>
  <c r="T54"/>
  <c r="J54"/>
  <c r="I54"/>
  <c r="H54"/>
  <c r="G54"/>
  <c r="AE54"/>
  <c r="F54"/>
  <c r="U54"/>
  <c r="E54"/>
  <c r="N54"/>
  <c r="D54"/>
  <c r="C54"/>
  <c r="AU53"/>
  <c r="AC53"/>
  <c r="Y53"/>
  <c r="X53"/>
  <c r="AM53"/>
  <c r="W53"/>
  <c r="U53"/>
  <c r="T53"/>
  <c r="S53"/>
  <c r="J53"/>
  <c r="I53"/>
  <c r="H53"/>
  <c r="G53"/>
  <c r="F53"/>
  <c r="Z53"/>
  <c r="E53"/>
  <c r="Q53"/>
  <c r="C53"/>
  <c r="D53"/>
  <c r="AU52"/>
  <c r="Y52"/>
  <c r="W52"/>
  <c r="V52"/>
  <c r="S52"/>
  <c r="Q52"/>
  <c r="K52"/>
  <c r="J52"/>
  <c r="I52"/>
  <c r="H52"/>
  <c r="G52"/>
  <c r="AE52"/>
  <c r="F52"/>
  <c r="E52"/>
  <c r="C52"/>
  <c r="D52"/>
  <c r="AU51"/>
  <c r="AG51"/>
  <c r="AE51"/>
  <c r="AB51"/>
  <c r="R51"/>
  <c r="P51"/>
  <c r="O51"/>
  <c r="N51"/>
  <c r="L51"/>
  <c r="K51"/>
  <c r="J51"/>
  <c r="I51"/>
  <c r="H51"/>
  <c r="G51"/>
  <c r="AF51"/>
  <c r="F51"/>
  <c r="U51"/>
  <c r="E51"/>
  <c r="Q51"/>
  <c r="D51"/>
  <c r="C51"/>
  <c r="AU50"/>
  <c r="AH50"/>
  <c r="AG50"/>
  <c r="AF50"/>
  <c r="AD50"/>
  <c r="AC50"/>
  <c r="AB50"/>
  <c r="X50"/>
  <c r="T50"/>
  <c r="R50"/>
  <c r="P50"/>
  <c r="N50"/>
  <c r="L50"/>
  <c r="J50"/>
  <c r="I50"/>
  <c r="H50"/>
  <c r="G50"/>
  <c r="AE50"/>
  <c r="AO50"/>
  <c r="F50"/>
  <c r="Y50"/>
  <c r="E50"/>
  <c r="Q50"/>
  <c r="D50"/>
  <c r="C50"/>
  <c r="AU49"/>
  <c r="AH49"/>
  <c r="AF49"/>
  <c r="AD49"/>
  <c r="AB49"/>
  <c r="R49"/>
  <c r="P49"/>
  <c r="O49"/>
  <c r="N49"/>
  <c r="L49"/>
  <c r="K49"/>
  <c r="J49"/>
  <c r="I49"/>
  <c r="H49"/>
  <c r="G49"/>
  <c r="AE49"/>
  <c r="F49"/>
  <c r="W49"/>
  <c r="E49"/>
  <c r="Q49"/>
  <c r="D49"/>
  <c r="C49"/>
  <c r="AU48"/>
  <c r="H48"/>
  <c r="B48"/>
  <c r="I48"/>
  <c r="AU47"/>
  <c r="O47"/>
  <c r="K47"/>
  <c r="I47"/>
  <c r="H47"/>
  <c r="G47"/>
  <c r="AF47"/>
  <c r="E47"/>
  <c r="P47"/>
  <c r="C47"/>
  <c r="D47"/>
  <c r="B47"/>
  <c r="J47"/>
  <c r="B46"/>
  <c r="G46"/>
  <c r="AU41"/>
  <c r="W41"/>
  <c r="J41"/>
  <c r="I41"/>
  <c r="H41"/>
  <c r="G41"/>
  <c r="AH41"/>
  <c r="F41"/>
  <c r="Z41"/>
  <c r="E41"/>
  <c r="R41"/>
  <c r="C41"/>
  <c r="D41"/>
  <c r="E18"/>
  <c r="P18"/>
  <c r="B18"/>
  <c r="J18"/>
  <c r="AU38"/>
  <c r="AH38"/>
  <c r="V38"/>
  <c r="J38"/>
  <c r="I38"/>
  <c r="H38"/>
  <c r="G38"/>
  <c r="AE38"/>
  <c r="F38"/>
  <c r="E38"/>
  <c r="Q38"/>
  <c r="C38"/>
  <c r="D38"/>
  <c r="AU31"/>
  <c r="AD31"/>
  <c r="N31"/>
  <c r="J31"/>
  <c r="I31"/>
  <c r="H31"/>
  <c r="G31"/>
  <c r="AE31"/>
  <c r="F31"/>
  <c r="X31"/>
  <c r="E31"/>
  <c r="Q31"/>
  <c r="C31"/>
  <c r="D31"/>
  <c r="AU24"/>
  <c r="AF24"/>
  <c r="J24"/>
  <c r="I24"/>
  <c r="H24"/>
  <c r="G24"/>
  <c r="AE24"/>
  <c r="F24"/>
  <c r="Z24"/>
  <c r="E24"/>
  <c r="Q24"/>
  <c r="C24"/>
  <c r="D24"/>
  <c r="AU45"/>
  <c r="AH45"/>
  <c r="AC45"/>
  <c r="V45"/>
  <c r="J45"/>
  <c r="I45"/>
  <c r="H45"/>
  <c r="G45"/>
  <c r="AE45"/>
  <c r="F45"/>
  <c r="X45"/>
  <c r="E45"/>
  <c r="Q45"/>
  <c r="C45"/>
  <c r="D45"/>
  <c r="B17"/>
  <c r="H17"/>
  <c r="AU28"/>
  <c r="Y28"/>
  <c r="U28"/>
  <c r="J28"/>
  <c r="I28"/>
  <c r="H28"/>
  <c r="G28"/>
  <c r="AG28"/>
  <c r="F28"/>
  <c r="Z28"/>
  <c r="E28"/>
  <c r="M28"/>
  <c r="C28"/>
  <c r="D28"/>
  <c r="AU21"/>
  <c r="J21"/>
  <c r="I21"/>
  <c r="H21"/>
  <c r="G21"/>
  <c r="AC21"/>
  <c r="F21"/>
  <c r="Z21"/>
  <c r="E21"/>
  <c r="M21"/>
  <c r="C21"/>
  <c r="D21"/>
  <c r="G13"/>
  <c r="AC13"/>
  <c r="B13"/>
  <c r="J13"/>
  <c r="AU40"/>
  <c r="AH40"/>
  <c r="AD40"/>
  <c r="AC40"/>
  <c r="AB40"/>
  <c r="J40"/>
  <c r="I40"/>
  <c r="H40"/>
  <c r="G40"/>
  <c r="AE40"/>
  <c r="F40"/>
  <c r="Y40"/>
  <c r="E40"/>
  <c r="R40"/>
  <c r="D40"/>
  <c r="C40"/>
  <c r="H16"/>
  <c r="C16"/>
  <c r="D16"/>
  <c r="B16"/>
  <c r="F16"/>
  <c r="AU37"/>
  <c r="AE37"/>
  <c r="AC37"/>
  <c r="J37"/>
  <c r="I37"/>
  <c r="H37"/>
  <c r="G37"/>
  <c r="AH37"/>
  <c r="F37"/>
  <c r="E37"/>
  <c r="R37"/>
  <c r="C37"/>
  <c r="D37"/>
  <c r="AU30"/>
  <c r="Y30"/>
  <c r="X30"/>
  <c r="S30"/>
  <c r="M30"/>
  <c r="J30"/>
  <c r="I30"/>
  <c r="H30"/>
  <c r="G30"/>
  <c r="AA30"/>
  <c r="F30"/>
  <c r="Z30"/>
  <c r="E30"/>
  <c r="C30"/>
  <c r="D30"/>
  <c r="AU23"/>
  <c r="S23"/>
  <c r="K23"/>
  <c r="J23"/>
  <c r="I23"/>
  <c r="H23"/>
  <c r="G23"/>
  <c r="AG23"/>
  <c r="F23"/>
  <c r="V23"/>
  <c r="E23"/>
  <c r="N23"/>
  <c r="C23"/>
  <c r="D23"/>
  <c r="B12"/>
  <c r="J12"/>
  <c r="AU39"/>
  <c r="J39"/>
  <c r="I39"/>
  <c r="H39"/>
  <c r="G39"/>
  <c r="AF39"/>
  <c r="F39"/>
  <c r="V39"/>
  <c r="E39"/>
  <c r="Q39"/>
  <c r="C39"/>
  <c r="D39"/>
  <c r="AH15"/>
  <c r="AF15"/>
  <c r="E15"/>
  <c r="M15"/>
  <c r="C15"/>
  <c r="D15"/>
  <c r="B15"/>
  <c r="G15"/>
  <c r="AC15"/>
  <c r="AU36"/>
  <c r="L36"/>
  <c r="J36"/>
  <c r="I36"/>
  <c r="H36"/>
  <c r="G36"/>
  <c r="AE36"/>
  <c r="F36"/>
  <c r="X36"/>
  <c r="E36"/>
  <c r="O36"/>
  <c r="C36"/>
  <c r="D36"/>
  <c r="AU22"/>
  <c r="AH22"/>
  <c r="O22"/>
  <c r="J22"/>
  <c r="I22"/>
  <c r="H22"/>
  <c r="G22"/>
  <c r="AG22"/>
  <c r="F22"/>
  <c r="X22"/>
  <c r="E22"/>
  <c r="Q22"/>
  <c r="D22"/>
  <c r="C22"/>
  <c r="B11"/>
  <c r="H11"/>
  <c r="AU44"/>
  <c r="Y44"/>
  <c r="J44"/>
  <c r="I44"/>
  <c r="H44"/>
  <c r="G44"/>
  <c r="AC44"/>
  <c r="F44"/>
  <c r="Z44"/>
  <c r="E44"/>
  <c r="M44"/>
  <c r="C44"/>
  <c r="D44"/>
  <c r="AU34"/>
  <c r="AG34"/>
  <c r="AE34"/>
  <c r="J34"/>
  <c r="I34"/>
  <c r="H34"/>
  <c r="G34"/>
  <c r="AC34"/>
  <c r="F34"/>
  <c r="Y34"/>
  <c r="E34"/>
  <c r="M34"/>
  <c r="C34"/>
  <c r="D34"/>
  <c r="AU27"/>
  <c r="U27"/>
  <c r="J27"/>
  <c r="I27"/>
  <c r="H27"/>
  <c r="G27"/>
  <c r="AE27"/>
  <c r="F27"/>
  <c r="Z27"/>
  <c r="E27"/>
  <c r="Q27"/>
  <c r="C27"/>
  <c r="D27"/>
  <c r="AU43"/>
  <c r="W43"/>
  <c r="S43"/>
  <c r="J43"/>
  <c r="I43"/>
  <c r="H43"/>
  <c r="G43"/>
  <c r="AE43"/>
  <c r="F43"/>
  <c r="Y43"/>
  <c r="E43"/>
  <c r="R43"/>
  <c r="C43"/>
  <c r="D43"/>
  <c r="AU14"/>
  <c r="H14"/>
  <c r="E14"/>
  <c r="M14"/>
  <c r="B14"/>
  <c r="J14"/>
  <c r="AU33"/>
  <c r="K33"/>
  <c r="J33"/>
  <c r="I33"/>
  <c r="H33"/>
  <c r="G33"/>
  <c r="AE33"/>
  <c r="F33"/>
  <c r="V33"/>
  <c r="E33"/>
  <c r="Q33"/>
  <c r="C33"/>
  <c r="D33"/>
  <c r="AU26"/>
  <c r="AG26"/>
  <c r="J26"/>
  <c r="I26"/>
  <c r="H26"/>
  <c r="G26"/>
  <c r="AE26"/>
  <c r="F26"/>
  <c r="Y26"/>
  <c r="E26"/>
  <c r="P26"/>
  <c r="C26"/>
  <c r="D26"/>
  <c r="AU20"/>
  <c r="X20"/>
  <c r="U20"/>
  <c r="S20"/>
  <c r="K20"/>
  <c r="J20"/>
  <c r="I20"/>
  <c r="H20"/>
  <c r="G20"/>
  <c r="AE20"/>
  <c r="F20"/>
  <c r="Z20"/>
  <c r="E20"/>
  <c r="R20"/>
  <c r="C20"/>
  <c r="D20"/>
  <c r="AU42"/>
  <c r="J42"/>
  <c r="I42"/>
  <c r="H42"/>
  <c r="G42"/>
  <c r="AF42"/>
  <c r="F42"/>
  <c r="X42"/>
  <c r="E42"/>
  <c r="Q42"/>
  <c r="C42"/>
  <c r="D42"/>
  <c r="AU32"/>
  <c r="X32"/>
  <c r="U32"/>
  <c r="J32"/>
  <c r="I32"/>
  <c r="H32"/>
  <c r="G32"/>
  <c r="AE32"/>
  <c r="F32"/>
  <c r="Z32"/>
  <c r="E32"/>
  <c r="R32"/>
  <c r="C32"/>
  <c r="D32"/>
  <c r="AU25"/>
  <c r="J25"/>
  <c r="I25"/>
  <c r="H25"/>
  <c r="G25"/>
  <c r="AF25"/>
  <c r="F25"/>
  <c r="X25"/>
  <c r="E25"/>
  <c r="Q25"/>
  <c r="C25"/>
  <c r="D25"/>
  <c r="AU19"/>
  <c r="K19"/>
  <c r="J19"/>
  <c r="I19"/>
  <c r="H19"/>
  <c r="G19"/>
  <c r="AE19"/>
  <c r="F19"/>
  <c r="Z19"/>
  <c r="E19"/>
  <c r="R19"/>
  <c r="C19"/>
  <c r="D19"/>
  <c r="AU35"/>
  <c r="AG35"/>
  <c r="J35"/>
  <c r="I35"/>
  <c r="H35"/>
  <c r="G35"/>
  <c r="AF35"/>
  <c r="F35"/>
  <c r="X35"/>
  <c r="E35"/>
  <c r="M35"/>
  <c r="C35"/>
  <c r="D35"/>
  <c r="AU29"/>
  <c r="X29"/>
  <c r="U29"/>
  <c r="S29"/>
  <c r="O29"/>
  <c r="J29"/>
  <c r="I29"/>
  <c r="H29"/>
  <c r="G29"/>
  <c r="AA29"/>
  <c r="F29"/>
  <c r="Z29"/>
  <c r="E29"/>
  <c r="R29"/>
  <c r="C29"/>
  <c r="D29"/>
  <c r="AG9"/>
  <c r="AF9"/>
  <c r="AE9"/>
  <c r="AC9"/>
  <c r="Y9"/>
  <c r="X9"/>
  <c r="W9"/>
  <c r="U9"/>
  <c r="Q9"/>
  <c r="P9"/>
  <c r="O9"/>
  <c r="N9"/>
  <c r="M9"/>
  <c r="L9"/>
  <c r="K9"/>
  <c r="AG8"/>
  <c r="AF8"/>
  <c r="AE8"/>
  <c r="AD8"/>
  <c r="AC8"/>
  <c r="AB8"/>
  <c r="AA8"/>
  <c r="Y8"/>
  <c r="X8"/>
  <c r="W8"/>
  <c r="V8"/>
  <c r="U8"/>
  <c r="T8"/>
  <c r="S8"/>
  <c r="Q8"/>
  <c r="P8"/>
  <c r="O8"/>
  <c r="N8"/>
  <c r="M8"/>
  <c r="L8"/>
  <c r="K8"/>
  <c r="C3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U86" i="29"/>
  <c r="AG86"/>
  <c r="AC86"/>
  <c r="Y86"/>
  <c r="X86"/>
  <c r="W86"/>
  <c r="AM86"/>
  <c r="U86"/>
  <c r="T86"/>
  <c r="S86"/>
  <c r="Q86"/>
  <c r="M86"/>
  <c r="J86"/>
  <c r="I86"/>
  <c r="H86"/>
  <c r="G86"/>
  <c r="AF86"/>
  <c r="F86"/>
  <c r="Z86"/>
  <c r="E86"/>
  <c r="C86"/>
  <c r="D86"/>
  <c r="AU85"/>
  <c r="AE85"/>
  <c r="W85"/>
  <c r="S85"/>
  <c r="O85"/>
  <c r="K85"/>
  <c r="J85"/>
  <c r="I85"/>
  <c r="H85"/>
  <c r="G85"/>
  <c r="F85"/>
  <c r="Z85"/>
  <c r="E85"/>
  <c r="R85"/>
  <c r="C85"/>
  <c r="D85"/>
  <c r="AU84"/>
  <c r="AG84"/>
  <c r="AC84"/>
  <c r="Y84"/>
  <c r="X84"/>
  <c r="W84"/>
  <c r="AM84"/>
  <c r="U84"/>
  <c r="T84"/>
  <c r="S84"/>
  <c r="J84"/>
  <c r="I84"/>
  <c r="H84"/>
  <c r="G84"/>
  <c r="AF84"/>
  <c r="F84"/>
  <c r="Z84"/>
  <c r="E84"/>
  <c r="C84"/>
  <c r="D84"/>
  <c r="AU83"/>
  <c r="W83"/>
  <c r="S83"/>
  <c r="O83"/>
  <c r="K83"/>
  <c r="J83"/>
  <c r="I83"/>
  <c r="H83"/>
  <c r="G83"/>
  <c r="F83"/>
  <c r="Z83"/>
  <c r="E83"/>
  <c r="R83"/>
  <c r="C83"/>
  <c r="D83"/>
  <c r="AU82"/>
  <c r="Y82"/>
  <c r="X82"/>
  <c r="W82"/>
  <c r="U82"/>
  <c r="T82"/>
  <c r="S82"/>
  <c r="O82"/>
  <c r="J82"/>
  <c r="I82"/>
  <c r="H82"/>
  <c r="G82"/>
  <c r="F82"/>
  <c r="Z82"/>
  <c r="E82"/>
  <c r="Q82"/>
  <c r="D82"/>
  <c r="C82"/>
  <c r="AU81"/>
  <c r="AH81"/>
  <c r="AC81"/>
  <c r="W81"/>
  <c r="V81"/>
  <c r="R81"/>
  <c r="Q81"/>
  <c r="M81"/>
  <c r="K81"/>
  <c r="J81"/>
  <c r="I81"/>
  <c r="H81"/>
  <c r="G81"/>
  <c r="AE81"/>
  <c r="F81"/>
  <c r="Y81"/>
  <c r="E81"/>
  <c r="C81"/>
  <c r="D81"/>
  <c r="AU80"/>
  <c r="AG80"/>
  <c r="AC80"/>
  <c r="AB80"/>
  <c r="Y80"/>
  <c r="X80"/>
  <c r="W80"/>
  <c r="U80"/>
  <c r="T80"/>
  <c r="S80"/>
  <c r="J80"/>
  <c r="I80"/>
  <c r="H80"/>
  <c r="G80"/>
  <c r="AE80"/>
  <c r="F80"/>
  <c r="Z80"/>
  <c r="E80"/>
  <c r="D80"/>
  <c r="C80"/>
  <c r="AU79"/>
  <c r="V79"/>
  <c r="R79"/>
  <c r="Q79"/>
  <c r="O79"/>
  <c r="M79"/>
  <c r="K79"/>
  <c r="J79"/>
  <c r="I79"/>
  <c r="H79"/>
  <c r="G79"/>
  <c r="F79"/>
  <c r="E79"/>
  <c r="C79"/>
  <c r="D79"/>
  <c r="AU78"/>
  <c r="AG78"/>
  <c r="AA78"/>
  <c r="Y78"/>
  <c r="X78"/>
  <c r="W78"/>
  <c r="AM78"/>
  <c r="U78"/>
  <c r="T78"/>
  <c r="S78"/>
  <c r="Q78"/>
  <c r="P78"/>
  <c r="L78"/>
  <c r="K78"/>
  <c r="J78"/>
  <c r="I78"/>
  <c r="H78"/>
  <c r="G78"/>
  <c r="AB78"/>
  <c r="F78"/>
  <c r="Z78"/>
  <c r="E78"/>
  <c r="D78"/>
  <c r="C78"/>
  <c r="AU77"/>
  <c r="AE77"/>
  <c r="AD77"/>
  <c r="S77"/>
  <c r="J77"/>
  <c r="I77"/>
  <c r="H77"/>
  <c r="G77"/>
  <c r="F77"/>
  <c r="E77"/>
  <c r="C77"/>
  <c r="D77"/>
  <c r="AU76"/>
  <c r="AH76"/>
  <c r="AA76"/>
  <c r="Z76"/>
  <c r="S76"/>
  <c r="R76"/>
  <c r="P76"/>
  <c r="O76"/>
  <c r="N76"/>
  <c r="L76"/>
  <c r="K76"/>
  <c r="J76"/>
  <c r="I76"/>
  <c r="H76"/>
  <c r="G76"/>
  <c r="AD76"/>
  <c r="F76"/>
  <c r="E76"/>
  <c r="Q76"/>
  <c r="C76"/>
  <c r="D76"/>
  <c r="AU75"/>
  <c r="AH75"/>
  <c r="AG75"/>
  <c r="AF75"/>
  <c r="AD75"/>
  <c r="AC75"/>
  <c r="AB75"/>
  <c r="Y75"/>
  <c r="X75"/>
  <c r="U75"/>
  <c r="T75"/>
  <c r="Q75"/>
  <c r="M75"/>
  <c r="L75"/>
  <c r="J75"/>
  <c r="I75"/>
  <c r="H75"/>
  <c r="G75"/>
  <c r="AE75"/>
  <c r="F75"/>
  <c r="W75"/>
  <c r="E75"/>
  <c r="D75"/>
  <c r="C75"/>
  <c r="AU74"/>
  <c r="AD74"/>
  <c r="R74"/>
  <c r="P74"/>
  <c r="O74"/>
  <c r="AK74"/>
  <c r="N74"/>
  <c r="L74"/>
  <c r="K74"/>
  <c r="J74"/>
  <c r="I74"/>
  <c r="H74"/>
  <c r="G74"/>
  <c r="F74"/>
  <c r="E74"/>
  <c r="Q74"/>
  <c r="C74"/>
  <c r="D74"/>
  <c r="AU73"/>
  <c r="AH73"/>
  <c r="AG73"/>
  <c r="AF73"/>
  <c r="AD73"/>
  <c r="AC73"/>
  <c r="AB73"/>
  <c r="Y73"/>
  <c r="X73"/>
  <c r="V73"/>
  <c r="T73"/>
  <c r="R73"/>
  <c r="Q73"/>
  <c r="M73"/>
  <c r="L73"/>
  <c r="J73"/>
  <c r="I73"/>
  <c r="H73"/>
  <c r="G73"/>
  <c r="AE73"/>
  <c r="AO73"/>
  <c r="F73"/>
  <c r="E73"/>
  <c r="D73"/>
  <c r="C73"/>
  <c r="AU72"/>
  <c r="AE72"/>
  <c r="AD72"/>
  <c r="X72"/>
  <c r="S72"/>
  <c r="R72"/>
  <c r="P72"/>
  <c r="O72"/>
  <c r="AK72"/>
  <c r="N72"/>
  <c r="L72"/>
  <c r="K72"/>
  <c r="J72"/>
  <c r="I72"/>
  <c r="H72"/>
  <c r="G72"/>
  <c r="F72"/>
  <c r="E72"/>
  <c r="Q72"/>
  <c r="C72"/>
  <c r="D72"/>
  <c r="AU71"/>
  <c r="AF71"/>
  <c r="AA71"/>
  <c r="Y71"/>
  <c r="X71"/>
  <c r="W71"/>
  <c r="U71"/>
  <c r="T71"/>
  <c r="S71"/>
  <c r="P71"/>
  <c r="O71"/>
  <c r="L71"/>
  <c r="K71"/>
  <c r="J71"/>
  <c r="I71"/>
  <c r="H71"/>
  <c r="G71"/>
  <c r="F71"/>
  <c r="Z71"/>
  <c r="E71"/>
  <c r="R71"/>
  <c r="D71"/>
  <c r="C71"/>
  <c r="AU70"/>
  <c r="AH70"/>
  <c r="AG70"/>
  <c r="AD70"/>
  <c r="AC70"/>
  <c r="Y70"/>
  <c r="U70"/>
  <c r="J70"/>
  <c r="I70"/>
  <c r="H70"/>
  <c r="G70"/>
  <c r="AF70"/>
  <c r="F70"/>
  <c r="E70"/>
  <c r="C70"/>
  <c r="D70"/>
  <c r="AU69"/>
  <c r="AF69"/>
  <c r="AB69"/>
  <c r="AA69"/>
  <c r="Y69"/>
  <c r="X69"/>
  <c r="W69"/>
  <c r="U69"/>
  <c r="T69"/>
  <c r="S69"/>
  <c r="P69"/>
  <c r="O69"/>
  <c r="L69"/>
  <c r="K69"/>
  <c r="J69"/>
  <c r="I69"/>
  <c r="H69"/>
  <c r="G69"/>
  <c r="F69"/>
  <c r="Z69"/>
  <c r="E69"/>
  <c r="R69"/>
  <c r="D69"/>
  <c r="C69"/>
  <c r="AU68"/>
  <c r="AH68"/>
  <c r="AE68"/>
  <c r="AC68"/>
  <c r="U68"/>
  <c r="R68"/>
  <c r="Q68"/>
  <c r="O68"/>
  <c r="M68"/>
  <c r="K68"/>
  <c r="J68"/>
  <c r="I68"/>
  <c r="H68"/>
  <c r="G68"/>
  <c r="F68"/>
  <c r="Z68"/>
  <c r="E68"/>
  <c r="C68"/>
  <c r="D68"/>
  <c r="AU67"/>
  <c r="AF67"/>
  <c r="Y67"/>
  <c r="X67"/>
  <c r="W67"/>
  <c r="U67"/>
  <c r="T67"/>
  <c r="S67"/>
  <c r="P67"/>
  <c r="K67"/>
  <c r="J67"/>
  <c r="I67"/>
  <c r="H67"/>
  <c r="G67"/>
  <c r="F67"/>
  <c r="Z67"/>
  <c r="E67"/>
  <c r="Q67"/>
  <c r="C67"/>
  <c r="D67"/>
  <c r="AU66"/>
  <c r="AD66"/>
  <c r="Y66"/>
  <c r="V66"/>
  <c r="S66"/>
  <c r="N66"/>
  <c r="J66"/>
  <c r="I66"/>
  <c r="H66"/>
  <c r="G66"/>
  <c r="AE66"/>
  <c r="F66"/>
  <c r="E66"/>
  <c r="C66"/>
  <c r="D66"/>
  <c r="AU65"/>
  <c r="Y65"/>
  <c r="X65"/>
  <c r="W65"/>
  <c r="U65"/>
  <c r="T65"/>
  <c r="S65"/>
  <c r="O65"/>
  <c r="K65"/>
  <c r="J65"/>
  <c r="I65"/>
  <c r="H65"/>
  <c r="G65"/>
  <c r="F65"/>
  <c r="Z65"/>
  <c r="E65"/>
  <c r="R65"/>
  <c r="C65"/>
  <c r="D65"/>
  <c r="AU64"/>
  <c r="AG64"/>
  <c r="AC64"/>
  <c r="Y64"/>
  <c r="W64"/>
  <c r="U64"/>
  <c r="S64"/>
  <c r="J64"/>
  <c r="I64"/>
  <c r="H64"/>
  <c r="G64"/>
  <c r="AF64"/>
  <c r="F64"/>
  <c r="X64"/>
  <c r="E64"/>
  <c r="C64"/>
  <c r="D64"/>
  <c r="AU63"/>
  <c r="AE63"/>
  <c r="Y63"/>
  <c r="X63"/>
  <c r="W63"/>
  <c r="U63"/>
  <c r="T63"/>
  <c r="S63"/>
  <c r="O63"/>
  <c r="K63"/>
  <c r="J63"/>
  <c r="I63"/>
  <c r="H63"/>
  <c r="G63"/>
  <c r="F63"/>
  <c r="Z63"/>
  <c r="E63"/>
  <c r="R63"/>
  <c r="C63"/>
  <c r="D63"/>
  <c r="AU62"/>
  <c r="AG62"/>
  <c r="AC62"/>
  <c r="Y62"/>
  <c r="W62"/>
  <c r="U62"/>
  <c r="S62"/>
  <c r="Q62"/>
  <c r="M62"/>
  <c r="J62"/>
  <c r="I62"/>
  <c r="H62"/>
  <c r="G62"/>
  <c r="AF62"/>
  <c r="F62"/>
  <c r="X62"/>
  <c r="E62"/>
  <c r="C62"/>
  <c r="D62"/>
  <c r="AU61"/>
  <c r="Y61"/>
  <c r="X61"/>
  <c r="W61"/>
  <c r="AM61"/>
  <c r="U61"/>
  <c r="T61"/>
  <c r="S61"/>
  <c r="O61"/>
  <c r="K61"/>
  <c r="J61"/>
  <c r="I61"/>
  <c r="H61"/>
  <c r="G61"/>
  <c r="F61"/>
  <c r="Z61"/>
  <c r="E61"/>
  <c r="R61"/>
  <c r="C61"/>
  <c r="D61"/>
  <c r="AU60"/>
  <c r="AG60"/>
  <c r="AC60"/>
  <c r="Y60"/>
  <c r="W60"/>
  <c r="U60"/>
  <c r="S60"/>
  <c r="M60"/>
  <c r="J60"/>
  <c r="I60"/>
  <c r="H60"/>
  <c r="G60"/>
  <c r="AF60"/>
  <c r="F60"/>
  <c r="X60"/>
  <c r="E60"/>
  <c r="Q60"/>
  <c r="C60"/>
  <c r="D60"/>
  <c r="AU59"/>
  <c r="AE59"/>
  <c r="Y59"/>
  <c r="X59"/>
  <c r="W59"/>
  <c r="AM59"/>
  <c r="U59"/>
  <c r="T59"/>
  <c r="S59"/>
  <c r="O59"/>
  <c r="K59"/>
  <c r="J59"/>
  <c r="I59"/>
  <c r="H59"/>
  <c r="G59"/>
  <c r="F59"/>
  <c r="Z59"/>
  <c r="E59"/>
  <c r="R59"/>
  <c r="C59"/>
  <c r="D59"/>
  <c r="AU58"/>
  <c r="AG58"/>
  <c r="Y58"/>
  <c r="W58"/>
  <c r="U58"/>
  <c r="S58"/>
  <c r="Q58"/>
  <c r="M58"/>
  <c r="K58"/>
  <c r="J58"/>
  <c r="I58"/>
  <c r="H58"/>
  <c r="G58"/>
  <c r="F58"/>
  <c r="X58"/>
  <c r="E58"/>
  <c r="C58"/>
  <c r="D58"/>
  <c r="AU57"/>
  <c r="Y57"/>
  <c r="X57"/>
  <c r="W57"/>
  <c r="U57"/>
  <c r="T57"/>
  <c r="S57"/>
  <c r="Q57"/>
  <c r="K57"/>
  <c r="J57"/>
  <c r="I57"/>
  <c r="H57"/>
  <c r="G57"/>
  <c r="F57"/>
  <c r="Z57"/>
  <c r="E57"/>
  <c r="M57"/>
  <c r="C57"/>
  <c r="D57"/>
  <c r="AU56"/>
  <c r="AC56"/>
  <c r="Y56"/>
  <c r="W56"/>
  <c r="U56"/>
  <c r="S56"/>
  <c r="Q56"/>
  <c r="M56"/>
  <c r="K56"/>
  <c r="J56"/>
  <c r="I56"/>
  <c r="H56"/>
  <c r="G56"/>
  <c r="AG56"/>
  <c r="F56"/>
  <c r="X56"/>
  <c r="E56"/>
  <c r="C56"/>
  <c r="D56"/>
  <c r="AU55"/>
  <c r="AE55"/>
  <c r="Y55"/>
  <c r="X55"/>
  <c r="W55"/>
  <c r="AM55"/>
  <c r="U55"/>
  <c r="T55"/>
  <c r="S55"/>
  <c r="M55"/>
  <c r="J55"/>
  <c r="I55"/>
  <c r="H55"/>
  <c r="G55"/>
  <c r="AG55"/>
  <c r="F55"/>
  <c r="Z55"/>
  <c r="E55"/>
  <c r="D55"/>
  <c r="C55"/>
  <c r="AU54"/>
  <c r="V54"/>
  <c r="Q54"/>
  <c r="O54"/>
  <c r="K54"/>
  <c r="J54"/>
  <c r="I54"/>
  <c r="H54"/>
  <c r="G54"/>
  <c r="AG54"/>
  <c r="F54"/>
  <c r="Y54"/>
  <c r="E54"/>
  <c r="R54"/>
  <c r="C54"/>
  <c r="D54"/>
  <c r="AU53"/>
  <c r="AG53"/>
  <c r="AB53"/>
  <c r="Y53"/>
  <c r="X53"/>
  <c r="W53"/>
  <c r="AM53"/>
  <c r="U53"/>
  <c r="T53"/>
  <c r="S53"/>
  <c r="Q53"/>
  <c r="P53"/>
  <c r="O53"/>
  <c r="L53"/>
  <c r="K53"/>
  <c r="J53"/>
  <c r="I53"/>
  <c r="H53"/>
  <c r="G53"/>
  <c r="AE53"/>
  <c r="F53"/>
  <c r="Z53"/>
  <c r="E53"/>
  <c r="D53"/>
  <c r="C53"/>
  <c r="AU52"/>
  <c r="AH52"/>
  <c r="AE52"/>
  <c r="AD52"/>
  <c r="AC52"/>
  <c r="Z52"/>
  <c r="U52"/>
  <c r="O52"/>
  <c r="J52"/>
  <c r="I52"/>
  <c r="H52"/>
  <c r="G52"/>
  <c r="F52"/>
  <c r="E52"/>
  <c r="R52"/>
  <c r="C52"/>
  <c r="D52"/>
  <c r="AU51"/>
  <c r="AF51"/>
  <c r="AA51"/>
  <c r="Y51"/>
  <c r="X51"/>
  <c r="W51"/>
  <c r="U51"/>
  <c r="T51"/>
  <c r="S51"/>
  <c r="P51"/>
  <c r="O51"/>
  <c r="K51"/>
  <c r="J51"/>
  <c r="I51"/>
  <c r="H51"/>
  <c r="G51"/>
  <c r="F51"/>
  <c r="Z51"/>
  <c r="E51"/>
  <c r="Q51"/>
  <c r="C51"/>
  <c r="D51"/>
  <c r="AU50"/>
  <c r="AH50"/>
  <c r="AD50"/>
  <c r="AC50"/>
  <c r="Y50"/>
  <c r="W50"/>
  <c r="V50"/>
  <c r="S50"/>
  <c r="N50"/>
  <c r="J50"/>
  <c r="I50"/>
  <c r="H50"/>
  <c r="G50"/>
  <c r="AE50"/>
  <c r="F50"/>
  <c r="E50"/>
  <c r="C50"/>
  <c r="D50"/>
  <c r="AU49"/>
  <c r="AH49"/>
  <c r="AG49"/>
  <c r="AF49"/>
  <c r="AD49"/>
  <c r="AC49"/>
  <c r="AB49"/>
  <c r="X49"/>
  <c r="R49"/>
  <c r="Q49"/>
  <c r="P49"/>
  <c r="M49"/>
  <c r="L49"/>
  <c r="J49"/>
  <c r="I49"/>
  <c r="H49"/>
  <c r="G49"/>
  <c r="AE49"/>
  <c r="F49"/>
  <c r="Y49"/>
  <c r="E49"/>
  <c r="D49"/>
  <c r="C49"/>
  <c r="J48"/>
  <c r="B48"/>
  <c r="F48"/>
  <c r="J47"/>
  <c r="E47"/>
  <c r="N47"/>
  <c r="B47"/>
  <c r="F47"/>
  <c r="J46"/>
  <c r="E46"/>
  <c r="N46"/>
  <c r="B46"/>
  <c r="AU46"/>
  <c r="AU35"/>
  <c r="J35"/>
  <c r="I35"/>
  <c r="H35"/>
  <c r="G35"/>
  <c r="F35"/>
  <c r="Z35"/>
  <c r="E35"/>
  <c r="Q35"/>
  <c r="C35"/>
  <c r="D35"/>
  <c r="AU45"/>
  <c r="J45"/>
  <c r="I45"/>
  <c r="H45"/>
  <c r="G45"/>
  <c r="AE45"/>
  <c r="F45"/>
  <c r="V45"/>
  <c r="E45"/>
  <c r="N45"/>
  <c r="C45"/>
  <c r="D45"/>
  <c r="AU29"/>
  <c r="W29"/>
  <c r="J29"/>
  <c r="I29"/>
  <c r="H29"/>
  <c r="G29"/>
  <c r="AE29"/>
  <c r="F29"/>
  <c r="Z29"/>
  <c r="E29"/>
  <c r="Q29"/>
  <c r="C29"/>
  <c r="D29"/>
  <c r="AU40"/>
  <c r="R40"/>
  <c r="M40"/>
  <c r="J40"/>
  <c r="I40"/>
  <c r="H40"/>
  <c r="G40"/>
  <c r="AH40"/>
  <c r="F40"/>
  <c r="W40"/>
  <c r="E40"/>
  <c r="O40"/>
  <c r="C40"/>
  <c r="D40"/>
  <c r="AU24"/>
  <c r="Y24"/>
  <c r="J24"/>
  <c r="I24"/>
  <c r="H24"/>
  <c r="G24"/>
  <c r="AF24"/>
  <c r="F24"/>
  <c r="Z24"/>
  <c r="E24"/>
  <c r="M24"/>
  <c r="C24"/>
  <c r="D24"/>
  <c r="AU21"/>
  <c r="J21"/>
  <c r="I21"/>
  <c r="H21"/>
  <c r="G21"/>
  <c r="AA21"/>
  <c r="F21"/>
  <c r="Y21"/>
  <c r="E21"/>
  <c r="N21"/>
  <c r="C21"/>
  <c r="D21"/>
  <c r="AU16"/>
  <c r="J16"/>
  <c r="I16"/>
  <c r="H16"/>
  <c r="G16"/>
  <c r="AG16"/>
  <c r="F16"/>
  <c r="Z16"/>
  <c r="E16"/>
  <c r="L16"/>
  <c r="C16"/>
  <c r="D16"/>
  <c r="AU15"/>
  <c r="K15"/>
  <c r="J15"/>
  <c r="I15"/>
  <c r="H15"/>
  <c r="G15"/>
  <c r="AC15"/>
  <c r="F15"/>
  <c r="W15"/>
  <c r="E15"/>
  <c r="M15"/>
  <c r="C15"/>
  <c r="D15"/>
  <c r="AU19"/>
  <c r="J19"/>
  <c r="I19"/>
  <c r="H19"/>
  <c r="G19"/>
  <c r="AA19"/>
  <c r="F19"/>
  <c r="Z19"/>
  <c r="E19"/>
  <c r="L19"/>
  <c r="C19"/>
  <c r="D19"/>
  <c r="AU23"/>
  <c r="J23"/>
  <c r="I23"/>
  <c r="H23"/>
  <c r="G23"/>
  <c r="AE23"/>
  <c r="F23"/>
  <c r="Y23"/>
  <c r="E23"/>
  <c r="R23"/>
  <c r="C23"/>
  <c r="D23"/>
  <c r="AU12"/>
  <c r="T12"/>
  <c r="J12"/>
  <c r="I12"/>
  <c r="H12"/>
  <c r="G12"/>
  <c r="AE12"/>
  <c r="F12"/>
  <c r="Z12"/>
  <c r="E12"/>
  <c r="Q12"/>
  <c r="C12"/>
  <c r="D12"/>
  <c r="AU27"/>
  <c r="J27"/>
  <c r="I27"/>
  <c r="H27"/>
  <c r="G27"/>
  <c r="AD27"/>
  <c r="F27"/>
  <c r="Y27"/>
  <c r="E27"/>
  <c r="O27"/>
  <c r="C27"/>
  <c r="D27"/>
  <c r="AU43"/>
  <c r="T43"/>
  <c r="J43"/>
  <c r="I43"/>
  <c r="H43"/>
  <c r="G43"/>
  <c r="AF43"/>
  <c r="F43"/>
  <c r="Z43"/>
  <c r="E43"/>
  <c r="M43"/>
  <c r="C43"/>
  <c r="D43"/>
  <c r="AU33"/>
  <c r="J33"/>
  <c r="I33"/>
  <c r="H33"/>
  <c r="G33"/>
  <c r="AA33"/>
  <c r="F33"/>
  <c r="S33"/>
  <c r="E33"/>
  <c r="N33"/>
  <c r="C33"/>
  <c r="D33"/>
  <c r="AU18"/>
  <c r="J18"/>
  <c r="I18"/>
  <c r="H18"/>
  <c r="G18"/>
  <c r="AB18"/>
  <c r="F18"/>
  <c r="Z18"/>
  <c r="E18"/>
  <c r="O18"/>
  <c r="C18"/>
  <c r="D18"/>
  <c r="AU22"/>
  <c r="M22"/>
  <c r="J22"/>
  <c r="I22"/>
  <c r="H22"/>
  <c r="G22"/>
  <c r="AE22"/>
  <c r="F22"/>
  <c r="X22"/>
  <c r="E22"/>
  <c r="Q22"/>
  <c r="C22"/>
  <c r="D22"/>
  <c r="AU38"/>
  <c r="J38"/>
  <c r="I38"/>
  <c r="H38"/>
  <c r="G38"/>
  <c r="AC38"/>
  <c r="F38"/>
  <c r="Z38"/>
  <c r="E38"/>
  <c r="M38"/>
  <c r="C38"/>
  <c r="D38"/>
  <c r="AU14"/>
  <c r="J14"/>
  <c r="I14"/>
  <c r="H14"/>
  <c r="G14"/>
  <c r="AC14"/>
  <c r="F14"/>
  <c r="X14"/>
  <c r="E14"/>
  <c r="M14"/>
  <c r="C14"/>
  <c r="D14"/>
  <c r="AU42"/>
  <c r="U42"/>
  <c r="J42"/>
  <c r="I42"/>
  <c r="H42"/>
  <c r="G42"/>
  <c r="AE42"/>
  <c r="F42"/>
  <c r="Z42"/>
  <c r="E42"/>
  <c r="K42"/>
  <c r="C42"/>
  <c r="D42"/>
  <c r="AU32"/>
  <c r="O32"/>
  <c r="J32"/>
  <c r="I32"/>
  <c r="H32"/>
  <c r="G32"/>
  <c r="AD32"/>
  <c r="F32"/>
  <c r="Y32"/>
  <c r="E32"/>
  <c r="M32"/>
  <c r="C32"/>
  <c r="D32"/>
  <c r="AU11"/>
  <c r="P11"/>
  <c r="J11"/>
  <c r="I11"/>
  <c r="H11"/>
  <c r="G11"/>
  <c r="AE11"/>
  <c r="F11"/>
  <c r="Z11"/>
  <c r="E11"/>
  <c r="Q11"/>
  <c r="C11"/>
  <c r="D11"/>
  <c r="AU17"/>
  <c r="W17"/>
  <c r="J17"/>
  <c r="I17"/>
  <c r="H17"/>
  <c r="G17"/>
  <c r="AE17"/>
  <c r="F17"/>
  <c r="V17"/>
  <c r="E17"/>
  <c r="R17"/>
  <c r="C17"/>
  <c r="D17"/>
  <c r="AU13"/>
  <c r="J13"/>
  <c r="I13"/>
  <c r="H13"/>
  <c r="G13"/>
  <c r="AC13"/>
  <c r="F13"/>
  <c r="Z13"/>
  <c r="E13"/>
  <c r="Q13"/>
  <c r="C13"/>
  <c r="D13"/>
  <c r="AU37"/>
  <c r="AE37"/>
  <c r="M37"/>
  <c r="J37"/>
  <c r="I37"/>
  <c r="H37"/>
  <c r="G37"/>
  <c r="AH37"/>
  <c r="F37"/>
  <c r="Y37"/>
  <c r="E37"/>
  <c r="R37"/>
  <c r="C37"/>
  <c r="D37"/>
  <c r="AU31"/>
  <c r="Y31"/>
  <c r="S31"/>
  <c r="J31"/>
  <c r="I31"/>
  <c r="H31"/>
  <c r="G31"/>
  <c r="AE31"/>
  <c r="F31"/>
  <c r="Z31"/>
  <c r="E31"/>
  <c r="Q31"/>
  <c r="C31"/>
  <c r="D31"/>
  <c r="AU41"/>
  <c r="J41"/>
  <c r="I41"/>
  <c r="H41"/>
  <c r="G41"/>
  <c r="AE41"/>
  <c r="F41"/>
  <c r="Y41"/>
  <c r="E41"/>
  <c r="R41"/>
  <c r="C41"/>
  <c r="D41"/>
  <c r="AU26"/>
  <c r="J26"/>
  <c r="I26"/>
  <c r="H26"/>
  <c r="G26"/>
  <c r="AG26"/>
  <c r="F26"/>
  <c r="Z26"/>
  <c r="E26"/>
  <c r="O26"/>
  <c r="C26"/>
  <c r="D26"/>
  <c r="I28"/>
  <c r="B28"/>
  <c r="F28"/>
  <c r="B36"/>
  <c r="J36"/>
  <c r="B25"/>
  <c r="J25"/>
  <c r="B30"/>
  <c r="J30"/>
  <c r="B44"/>
  <c r="AU44"/>
  <c r="B34"/>
  <c r="F34"/>
  <c r="B20"/>
  <c r="J20"/>
  <c r="B39"/>
  <c r="I39"/>
  <c r="AG9"/>
  <c r="AF9"/>
  <c r="AE9"/>
  <c r="AC9"/>
  <c r="Y9"/>
  <c r="X9"/>
  <c r="W9"/>
  <c r="U9"/>
  <c r="Q9"/>
  <c r="P9"/>
  <c r="O9"/>
  <c r="N9"/>
  <c r="M9"/>
  <c r="L9"/>
  <c r="K9"/>
  <c r="AG8"/>
  <c r="AF8"/>
  <c r="AE8"/>
  <c r="AD8"/>
  <c r="AC8"/>
  <c r="AB8"/>
  <c r="AA8"/>
  <c r="Y8"/>
  <c r="X8"/>
  <c r="W8"/>
  <c r="V8"/>
  <c r="U8"/>
  <c r="T8"/>
  <c r="S8"/>
  <c r="Q8"/>
  <c r="P8"/>
  <c r="O8"/>
  <c r="N8"/>
  <c r="M8"/>
  <c r="L8"/>
  <c r="K8"/>
  <c r="C3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L1"/>
  <c r="M1"/>
  <c r="AU86" i="28"/>
  <c r="AU85"/>
  <c r="AU84"/>
  <c r="AU83"/>
  <c r="AU82"/>
  <c r="AU81"/>
  <c r="AU80"/>
  <c r="AU79"/>
  <c r="AU78"/>
  <c r="AU77"/>
  <c r="AU76"/>
  <c r="AU75"/>
  <c r="AU74"/>
  <c r="AU73"/>
  <c r="AU72"/>
  <c r="AU71"/>
  <c r="AU70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C86"/>
  <c r="D86"/>
  <c r="C85"/>
  <c r="D85"/>
  <c r="C84"/>
  <c r="D84"/>
  <c r="C83"/>
  <c r="D83"/>
  <c r="C82"/>
  <c r="D82"/>
  <c r="C81"/>
  <c r="D81"/>
  <c r="C80"/>
  <c r="D80"/>
  <c r="C79"/>
  <c r="D79"/>
  <c r="C78"/>
  <c r="D78"/>
  <c r="C77"/>
  <c r="D77"/>
  <c r="C76"/>
  <c r="D76"/>
  <c r="C75"/>
  <c r="D75"/>
  <c r="C74"/>
  <c r="D74"/>
  <c r="C73"/>
  <c r="D73"/>
  <c r="C72"/>
  <c r="D72"/>
  <c r="C71"/>
  <c r="D71"/>
  <c r="C70"/>
  <c r="D70"/>
  <c r="C69"/>
  <c r="D69"/>
  <c r="C68"/>
  <c r="D68"/>
  <c r="C67"/>
  <c r="D67"/>
  <c r="C66"/>
  <c r="D66"/>
  <c r="C65"/>
  <c r="D65"/>
  <c r="C64"/>
  <c r="D64"/>
  <c r="C63"/>
  <c r="D63"/>
  <c r="C62"/>
  <c r="D62"/>
  <c r="C61"/>
  <c r="D61"/>
  <c r="C60"/>
  <c r="D60"/>
  <c r="C59"/>
  <c r="D59"/>
  <c r="C58"/>
  <c r="D58"/>
  <c r="C57"/>
  <c r="D57"/>
  <c r="C56"/>
  <c r="D56"/>
  <c r="C55"/>
  <c r="D55"/>
  <c r="C54"/>
  <c r="D54"/>
  <c r="C53"/>
  <c r="D53"/>
  <c r="C52"/>
  <c r="D52"/>
  <c r="C51"/>
  <c r="D51"/>
  <c r="C50"/>
  <c r="D50"/>
  <c r="C49"/>
  <c r="D49"/>
  <c r="C45"/>
  <c r="D45"/>
  <c r="C44"/>
  <c r="D44"/>
  <c r="C43"/>
  <c r="D43"/>
  <c r="C42"/>
  <c r="D42"/>
  <c r="C41"/>
  <c r="D41"/>
  <c r="C40"/>
  <c r="D40"/>
  <c r="C39"/>
  <c r="D39"/>
  <c r="C38"/>
  <c r="D38"/>
  <c r="C37"/>
  <c r="D37"/>
  <c r="C36"/>
  <c r="D36"/>
  <c r="C35"/>
  <c r="D35"/>
  <c r="C34"/>
  <c r="D34"/>
  <c r="C33"/>
  <c r="D33"/>
  <c r="C32"/>
  <c r="D32"/>
  <c r="C31"/>
  <c r="D31"/>
  <c r="C30"/>
  <c r="D30"/>
  <c r="C29"/>
  <c r="D29"/>
  <c r="C28"/>
  <c r="D28"/>
  <c r="C27"/>
  <c r="D27"/>
  <c r="C26"/>
  <c r="D26"/>
  <c r="C25"/>
  <c r="D25"/>
  <c r="C24"/>
  <c r="D24"/>
  <c r="C23"/>
  <c r="D23"/>
  <c r="C22"/>
  <c r="D22"/>
  <c r="C21"/>
  <c r="D21"/>
  <c r="C20"/>
  <c r="D20"/>
  <c r="J86"/>
  <c r="I86"/>
  <c r="H86"/>
  <c r="G86"/>
  <c r="AE86"/>
  <c r="F86"/>
  <c r="E86"/>
  <c r="J85"/>
  <c r="I85"/>
  <c r="H85"/>
  <c r="G85"/>
  <c r="F85"/>
  <c r="E85"/>
  <c r="O85"/>
  <c r="J84"/>
  <c r="I84"/>
  <c r="H84"/>
  <c r="G84"/>
  <c r="F84"/>
  <c r="E84"/>
  <c r="J83"/>
  <c r="I83"/>
  <c r="H83"/>
  <c r="G83"/>
  <c r="F83"/>
  <c r="E83"/>
  <c r="J82"/>
  <c r="I82"/>
  <c r="H82"/>
  <c r="G82"/>
  <c r="F82"/>
  <c r="E82"/>
  <c r="Q82"/>
  <c r="J81"/>
  <c r="I81"/>
  <c r="H81"/>
  <c r="G81"/>
  <c r="AB81"/>
  <c r="F81"/>
  <c r="E81"/>
  <c r="J80"/>
  <c r="I80"/>
  <c r="H80"/>
  <c r="G80"/>
  <c r="F80"/>
  <c r="E80"/>
  <c r="J79"/>
  <c r="I79"/>
  <c r="H79"/>
  <c r="G79"/>
  <c r="AD79"/>
  <c r="F79"/>
  <c r="E79"/>
  <c r="O79"/>
  <c r="J78"/>
  <c r="I78"/>
  <c r="H78"/>
  <c r="G78"/>
  <c r="F78"/>
  <c r="E78"/>
  <c r="N78"/>
  <c r="J77"/>
  <c r="I77"/>
  <c r="H77"/>
  <c r="G77"/>
  <c r="F77"/>
  <c r="E77"/>
  <c r="M77"/>
  <c r="J76"/>
  <c r="I76"/>
  <c r="H76"/>
  <c r="G76"/>
  <c r="F76"/>
  <c r="E76"/>
  <c r="M76"/>
  <c r="J75"/>
  <c r="I75"/>
  <c r="H75"/>
  <c r="G75"/>
  <c r="AA75"/>
  <c r="F75"/>
  <c r="E75"/>
  <c r="J74"/>
  <c r="I74"/>
  <c r="H74"/>
  <c r="G74"/>
  <c r="F74"/>
  <c r="E74"/>
  <c r="J73"/>
  <c r="I73"/>
  <c r="H73"/>
  <c r="G73"/>
  <c r="AC73"/>
  <c r="F73"/>
  <c r="E73"/>
  <c r="P73"/>
  <c r="J72"/>
  <c r="I72"/>
  <c r="H72"/>
  <c r="G72"/>
  <c r="F72"/>
  <c r="E72"/>
  <c r="L72"/>
  <c r="J71"/>
  <c r="I71"/>
  <c r="H71"/>
  <c r="G71"/>
  <c r="AD71"/>
  <c r="F71"/>
  <c r="E71"/>
  <c r="J70"/>
  <c r="I70"/>
  <c r="H70"/>
  <c r="G70"/>
  <c r="AH70"/>
  <c r="F70"/>
  <c r="E70"/>
  <c r="O70"/>
  <c r="J69"/>
  <c r="I69"/>
  <c r="H69"/>
  <c r="G69"/>
  <c r="AA69"/>
  <c r="F69"/>
  <c r="E69"/>
  <c r="J68"/>
  <c r="I68"/>
  <c r="H68"/>
  <c r="G68"/>
  <c r="F68"/>
  <c r="E68"/>
  <c r="M68"/>
  <c r="J67"/>
  <c r="I67"/>
  <c r="H67"/>
  <c r="G67"/>
  <c r="AE67"/>
  <c r="F67"/>
  <c r="E67"/>
  <c r="J66"/>
  <c r="I66"/>
  <c r="H66"/>
  <c r="G66"/>
  <c r="F66"/>
  <c r="E66"/>
  <c r="K66"/>
  <c r="J65"/>
  <c r="I65"/>
  <c r="H65"/>
  <c r="G65"/>
  <c r="F65"/>
  <c r="E65"/>
  <c r="J64"/>
  <c r="I64"/>
  <c r="H64"/>
  <c r="G64"/>
  <c r="F64"/>
  <c r="E64"/>
  <c r="M64"/>
  <c r="J63"/>
  <c r="I63"/>
  <c r="H63"/>
  <c r="G63"/>
  <c r="AF63"/>
  <c r="F63"/>
  <c r="E63"/>
  <c r="J62"/>
  <c r="I62"/>
  <c r="H62"/>
  <c r="G62"/>
  <c r="AE62"/>
  <c r="F62"/>
  <c r="E62"/>
  <c r="N62"/>
  <c r="J61"/>
  <c r="I61"/>
  <c r="H61"/>
  <c r="G61"/>
  <c r="AB61"/>
  <c r="F61"/>
  <c r="E61"/>
  <c r="K61"/>
  <c r="J60"/>
  <c r="I60"/>
  <c r="H60"/>
  <c r="G60"/>
  <c r="AG60"/>
  <c r="F60"/>
  <c r="E60"/>
  <c r="Q60"/>
  <c r="J59"/>
  <c r="I59"/>
  <c r="H59"/>
  <c r="G59"/>
  <c r="AE59"/>
  <c r="F59"/>
  <c r="E59"/>
  <c r="J58"/>
  <c r="I58"/>
  <c r="H58"/>
  <c r="G58"/>
  <c r="F58"/>
  <c r="E58"/>
  <c r="L58"/>
  <c r="J57"/>
  <c r="I57"/>
  <c r="H57"/>
  <c r="G57"/>
  <c r="AD57"/>
  <c r="F57"/>
  <c r="E57"/>
  <c r="N57"/>
  <c r="J56"/>
  <c r="I56"/>
  <c r="H56"/>
  <c r="G56"/>
  <c r="F56"/>
  <c r="E56"/>
  <c r="K56"/>
  <c r="J55"/>
  <c r="I55"/>
  <c r="H55"/>
  <c r="G55"/>
  <c r="F55"/>
  <c r="E55"/>
  <c r="J54"/>
  <c r="I54"/>
  <c r="H54"/>
  <c r="G54"/>
  <c r="AB54"/>
  <c r="F54"/>
  <c r="E54"/>
  <c r="L54"/>
  <c r="J53"/>
  <c r="I53"/>
  <c r="H53"/>
  <c r="G53"/>
  <c r="AE53"/>
  <c r="F53"/>
  <c r="E53"/>
  <c r="J52"/>
  <c r="I52"/>
  <c r="H52"/>
  <c r="G52"/>
  <c r="F52"/>
  <c r="E52"/>
  <c r="O52"/>
  <c r="J51"/>
  <c r="I51"/>
  <c r="H51"/>
  <c r="G51"/>
  <c r="AD51"/>
  <c r="F51"/>
  <c r="E51"/>
  <c r="J50"/>
  <c r="I50"/>
  <c r="H50"/>
  <c r="G50"/>
  <c r="AE50"/>
  <c r="F50"/>
  <c r="E50"/>
  <c r="R50"/>
  <c r="J49"/>
  <c r="I49"/>
  <c r="H49"/>
  <c r="G49"/>
  <c r="AF49"/>
  <c r="F49"/>
  <c r="E49"/>
  <c r="O49"/>
  <c r="J45"/>
  <c r="I45"/>
  <c r="H45"/>
  <c r="G45"/>
  <c r="F45"/>
  <c r="E45"/>
  <c r="N45"/>
  <c r="J44"/>
  <c r="I44"/>
  <c r="H44"/>
  <c r="G44"/>
  <c r="AB44"/>
  <c r="F44"/>
  <c r="E44"/>
  <c r="J43"/>
  <c r="I43"/>
  <c r="H43"/>
  <c r="G43"/>
  <c r="F43"/>
  <c r="E43"/>
  <c r="Q43"/>
  <c r="J42"/>
  <c r="I42"/>
  <c r="H42"/>
  <c r="G42"/>
  <c r="AE42"/>
  <c r="F42"/>
  <c r="E42"/>
  <c r="J41"/>
  <c r="I41"/>
  <c r="H41"/>
  <c r="G41"/>
  <c r="F41"/>
  <c r="E41"/>
  <c r="N41"/>
  <c r="AJ41"/>
  <c r="J40"/>
  <c r="I40"/>
  <c r="H40"/>
  <c r="G40"/>
  <c r="AG40"/>
  <c r="F40"/>
  <c r="E40"/>
  <c r="J39"/>
  <c r="I39"/>
  <c r="H39"/>
  <c r="G39"/>
  <c r="F39"/>
  <c r="E39"/>
  <c r="J38"/>
  <c r="I38"/>
  <c r="H38"/>
  <c r="G38"/>
  <c r="AB38"/>
  <c r="F38"/>
  <c r="E38"/>
  <c r="J37"/>
  <c r="I37"/>
  <c r="H37"/>
  <c r="G37"/>
  <c r="F37"/>
  <c r="E37"/>
  <c r="J36"/>
  <c r="I36"/>
  <c r="H36"/>
  <c r="G36"/>
  <c r="AB36"/>
  <c r="F36"/>
  <c r="E36"/>
  <c r="J35"/>
  <c r="I35"/>
  <c r="H35"/>
  <c r="G35"/>
  <c r="F35"/>
  <c r="E35"/>
  <c r="K35"/>
  <c r="J34"/>
  <c r="I34"/>
  <c r="H34"/>
  <c r="G34"/>
  <c r="AA34"/>
  <c r="F34"/>
  <c r="U34"/>
  <c r="E34"/>
  <c r="J33"/>
  <c r="I33"/>
  <c r="H33"/>
  <c r="G33"/>
  <c r="F33"/>
  <c r="E33"/>
  <c r="J32"/>
  <c r="I32"/>
  <c r="H32"/>
  <c r="G32"/>
  <c r="AD32"/>
  <c r="F32"/>
  <c r="E32"/>
  <c r="J31"/>
  <c r="I31"/>
  <c r="H31"/>
  <c r="G31"/>
  <c r="AA31"/>
  <c r="F31"/>
  <c r="E31"/>
  <c r="J30"/>
  <c r="I30"/>
  <c r="H30"/>
  <c r="G30"/>
  <c r="AA30"/>
  <c r="F30"/>
  <c r="E30"/>
  <c r="J29"/>
  <c r="I29"/>
  <c r="H29"/>
  <c r="G29"/>
  <c r="F29"/>
  <c r="E29"/>
  <c r="K29"/>
  <c r="J28"/>
  <c r="I28"/>
  <c r="H28"/>
  <c r="G28"/>
  <c r="AG28"/>
  <c r="F28"/>
  <c r="E28"/>
  <c r="J27"/>
  <c r="I27"/>
  <c r="H27"/>
  <c r="G27"/>
  <c r="F27"/>
  <c r="E27"/>
  <c r="J26"/>
  <c r="I26"/>
  <c r="H26"/>
  <c r="G26"/>
  <c r="AB26"/>
  <c r="F26"/>
  <c r="E26"/>
  <c r="J25"/>
  <c r="I25"/>
  <c r="H25"/>
  <c r="G25"/>
  <c r="AD25"/>
  <c r="F25"/>
  <c r="E25"/>
  <c r="R25"/>
  <c r="J24"/>
  <c r="I24"/>
  <c r="H24"/>
  <c r="G24"/>
  <c r="AH24"/>
  <c r="F24"/>
  <c r="E24"/>
  <c r="O24"/>
  <c r="J23"/>
  <c r="I23"/>
  <c r="H23"/>
  <c r="G23"/>
  <c r="F23"/>
  <c r="E23"/>
  <c r="K23"/>
  <c r="J22"/>
  <c r="I22"/>
  <c r="H22"/>
  <c r="G22"/>
  <c r="F22"/>
  <c r="E22"/>
  <c r="J21"/>
  <c r="I21"/>
  <c r="H21"/>
  <c r="G21"/>
  <c r="F21"/>
  <c r="E21"/>
  <c r="K21"/>
  <c r="J20"/>
  <c r="I20"/>
  <c r="H20"/>
  <c r="G20"/>
  <c r="AG20"/>
  <c r="F20"/>
  <c r="Z20"/>
  <c r="E20"/>
  <c r="B48"/>
  <c r="C48"/>
  <c r="D48"/>
  <c r="B47"/>
  <c r="J47"/>
  <c r="B46"/>
  <c r="B18"/>
  <c r="G18"/>
  <c r="B17"/>
  <c r="I17"/>
  <c r="B16"/>
  <c r="I16"/>
  <c r="B15"/>
  <c r="H15"/>
  <c r="B14"/>
  <c r="B13"/>
  <c r="I13"/>
  <c r="B12"/>
  <c r="C12"/>
  <c r="D12"/>
  <c r="B11"/>
  <c r="V86"/>
  <c r="L86"/>
  <c r="AD85"/>
  <c r="W85"/>
  <c r="W84"/>
  <c r="L84"/>
  <c r="X83"/>
  <c r="Y82"/>
  <c r="R82"/>
  <c r="W81"/>
  <c r="U80"/>
  <c r="P80"/>
  <c r="U79"/>
  <c r="W78"/>
  <c r="AC77"/>
  <c r="X77"/>
  <c r="U76"/>
  <c r="W75"/>
  <c r="U74"/>
  <c r="R74"/>
  <c r="W73"/>
  <c r="AB73"/>
  <c r="X72"/>
  <c r="AM72"/>
  <c r="S71"/>
  <c r="T70"/>
  <c r="W69"/>
  <c r="V68"/>
  <c r="S67"/>
  <c r="X66"/>
  <c r="V65"/>
  <c r="S64"/>
  <c r="V63"/>
  <c r="AH63"/>
  <c r="W62"/>
  <c r="S61"/>
  <c r="X60"/>
  <c r="Y59"/>
  <c r="S58"/>
  <c r="V57"/>
  <c r="T56"/>
  <c r="W55"/>
  <c r="Z54"/>
  <c r="M54"/>
  <c r="W53"/>
  <c r="T52"/>
  <c r="W51"/>
  <c r="W50"/>
  <c r="AD44"/>
  <c r="M41"/>
  <c r="R39"/>
  <c r="W37"/>
  <c r="P35"/>
  <c r="X33"/>
  <c r="Y32"/>
  <c r="Z27"/>
  <c r="AM27"/>
  <c r="Q25"/>
  <c r="W21"/>
  <c r="J19"/>
  <c r="I19"/>
  <c r="H19"/>
  <c r="G19"/>
  <c r="AE19"/>
  <c r="F19"/>
  <c r="U19"/>
  <c r="E19"/>
  <c r="N19"/>
  <c r="C19"/>
  <c r="D19"/>
  <c r="H17"/>
  <c r="C17"/>
  <c r="D17"/>
  <c r="J16"/>
  <c r="H16"/>
  <c r="C16"/>
  <c r="D16"/>
  <c r="G14"/>
  <c r="H13"/>
  <c r="C13"/>
  <c r="D13"/>
  <c r="H12"/>
  <c r="J11"/>
  <c r="I11"/>
  <c r="H11"/>
  <c r="G11"/>
  <c r="AD11"/>
  <c r="F11"/>
  <c r="E11"/>
  <c r="C11"/>
  <c r="D11"/>
  <c r="AC9"/>
  <c r="Y9"/>
  <c r="X9"/>
  <c r="W9"/>
  <c r="U9"/>
  <c r="Q9"/>
  <c r="P9"/>
  <c r="O9"/>
  <c r="N9"/>
  <c r="M9"/>
  <c r="L9"/>
  <c r="K9"/>
  <c r="AG8"/>
  <c r="AF8"/>
  <c r="AE8"/>
  <c r="AD8"/>
  <c r="AC8"/>
  <c r="AB8"/>
  <c r="AA8"/>
  <c r="Y8"/>
  <c r="X8"/>
  <c r="W8"/>
  <c r="V8"/>
  <c r="U8"/>
  <c r="T8"/>
  <c r="S8"/>
  <c r="Q8"/>
  <c r="P8"/>
  <c r="O8"/>
  <c r="N8"/>
  <c r="M8"/>
  <c r="L8"/>
  <c r="K8"/>
  <c r="AG9"/>
  <c r="AF9"/>
  <c r="AE9"/>
  <c r="C3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R24"/>
  <c r="P41"/>
  <c r="U21"/>
  <c r="T21"/>
  <c r="V26"/>
  <c r="L30"/>
  <c r="AG32"/>
  <c r="AH32"/>
  <c r="AA32"/>
  <c r="AD36"/>
  <c r="AE40"/>
  <c r="AH40"/>
  <c r="O42"/>
  <c r="Q42"/>
  <c r="AG44"/>
  <c r="AF44"/>
  <c r="AH44"/>
  <c r="AC19"/>
  <c r="AD19"/>
  <c r="M21"/>
  <c r="AB24"/>
  <c r="AA24"/>
  <c r="AC24"/>
  <c r="AD24"/>
  <c r="L26"/>
  <c r="Y27"/>
  <c r="U27"/>
  <c r="V27"/>
  <c r="W27"/>
  <c r="T27"/>
  <c r="AF28"/>
  <c r="AA28"/>
  <c r="AC28"/>
  <c r="AH28"/>
  <c r="O35"/>
  <c r="AG49"/>
  <c r="AO49"/>
  <c r="S19"/>
  <c r="T19"/>
  <c r="AB20"/>
  <c r="AC20"/>
  <c r="AA20"/>
  <c r="AE20"/>
  <c r="K22"/>
  <c r="AB30"/>
  <c r="AG30"/>
  <c r="AH30"/>
  <c r="K32"/>
  <c r="T33"/>
  <c r="V33"/>
  <c r="W33"/>
  <c r="U33"/>
  <c r="Z33"/>
  <c r="S33"/>
  <c r="AG34"/>
  <c r="AB34"/>
  <c r="AD34"/>
  <c r="N36"/>
  <c r="Y37"/>
  <c r="U37"/>
  <c r="S37"/>
  <c r="T37"/>
  <c r="AA38"/>
  <c r="AC38"/>
  <c r="AE38"/>
  <c r="K40"/>
  <c r="X41"/>
  <c r="T41"/>
  <c r="Y41"/>
  <c r="U41"/>
  <c r="W41"/>
  <c r="Z41"/>
  <c r="V41"/>
  <c r="S41"/>
  <c r="AD42"/>
  <c r="AF42"/>
  <c r="AA42"/>
  <c r="AC42"/>
  <c r="Q44"/>
  <c r="X49"/>
  <c r="T49"/>
  <c r="Y49"/>
  <c r="U49"/>
  <c r="Z49"/>
  <c r="V49"/>
  <c r="W49"/>
  <c r="S49"/>
  <c r="N50"/>
  <c r="V50"/>
  <c r="Z50"/>
  <c r="P50"/>
  <c r="T50"/>
  <c r="X50"/>
  <c r="S50"/>
  <c r="W58"/>
  <c r="V77"/>
  <c r="AL77"/>
  <c r="AR77"/>
  <c r="Z82"/>
  <c r="K86"/>
  <c r="N86"/>
  <c r="P78"/>
  <c r="L74"/>
  <c r="R19"/>
  <c r="W66"/>
  <c r="L21"/>
  <c r="AF19"/>
  <c r="AB19"/>
  <c r="AC27"/>
  <c r="L25"/>
  <c r="O45"/>
  <c r="R41"/>
  <c r="M29"/>
  <c r="Y63"/>
  <c r="AM63"/>
  <c r="V66"/>
  <c r="P74"/>
  <c r="M82"/>
  <c r="AB85"/>
  <c r="N21"/>
  <c r="AH19"/>
  <c r="AG19"/>
  <c r="AA27"/>
  <c r="M45"/>
  <c r="AF43"/>
  <c r="L41"/>
  <c r="AB39"/>
  <c r="R29"/>
  <c r="P76"/>
  <c r="K80"/>
  <c r="O21"/>
  <c r="AA19"/>
  <c r="AE27"/>
  <c r="M25"/>
  <c r="AG23"/>
  <c r="Z42"/>
  <c r="K41"/>
  <c r="AB31"/>
  <c r="AE57"/>
  <c r="AH75"/>
  <c r="AE25"/>
  <c r="AB45"/>
  <c r="N39"/>
  <c r="L35"/>
  <c r="V32"/>
  <c r="L19"/>
  <c r="V51"/>
  <c r="U57"/>
  <c r="AC57"/>
  <c r="W60"/>
  <c r="Z62"/>
  <c r="AC63"/>
  <c r="S73"/>
  <c r="AG75"/>
  <c r="Y77"/>
  <c r="L78"/>
  <c r="R80"/>
  <c r="Y85"/>
  <c r="AH86"/>
  <c r="Z51"/>
  <c r="P23"/>
  <c r="AK23"/>
  <c r="K43"/>
  <c r="R35"/>
  <c r="AE33"/>
  <c r="O19"/>
  <c r="Q19"/>
  <c r="S51"/>
  <c r="K54"/>
  <c r="Z60"/>
  <c r="AF71"/>
  <c r="AB75"/>
  <c r="AE75"/>
  <c r="AC79"/>
  <c r="T85"/>
  <c r="P19"/>
  <c r="AK19"/>
  <c r="AQ19"/>
  <c r="M19"/>
  <c r="Y51"/>
  <c r="V60"/>
  <c r="Y60"/>
  <c r="AE61"/>
  <c r="P72"/>
  <c r="AC75"/>
  <c r="Z77"/>
  <c r="N80"/>
  <c r="AJ80"/>
  <c r="T62"/>
  <c r="AG77"/>
  <c r="S79"/>
  <c r="AF79"/>
  <c r="AO79"/>
  <c r="V79"/>
  <c r="M80"/>
  <c r="O80"/>
  <c r="AA81"/>
  <c r="V54"/>
  <c r="S54"/>
  <c r="R58"/>
  <c r="AD62"/>
  <c r="Z63"/>
  <c r="X63"/>
  <c r="Y66"/>
  <c r="AD68"/>
  <c r="Y69"/>
  <c r="Y72"/>
  <c r="N72"/>
  <c r="R78"/>
  <c r="Y50"/>
  <c r="W54"/>
  <c r="X54"/>
  <c r="V59"/>
  <c r="S63"/>
  <c r="AB27"/>
  <c r="AE43"/>
  <c r="O41"/>
  <c r="AF39"/>
  <c r="K19"/>
  <c r="AJ19"/>
  <c r="AA53"/>
  <c r="AD53"/>
  <c r="Y54"/>
  <c r="V55"/>
  <c r="T55"/>
  <c r="V56"/>
  <c r="X62"/>
  <c r="W63"/>
  <c r="K64"/>
  <c r="L66"/>
  <c r="P66"/>
  <c r="R66"/>
  <c r="P68"/>
  <c r="V73"/>
  <c r="AE73"/>
  <c r="AF75"/>
  <c r="AD75"/>
  <c r="AB77"/>
  <c r="AB79"/>
  <c r="AG79"/>
  <c r="L80"/>
  <c r="AD81"/>
  <c r="K24"/>
  <c r="AA26"/>
  <c r="AH26"/>
  <c r="X52"/>
  <c r="W52"/>
  <c r="N53"/>
  <c r="AG55"/>
  <c r="AB55"/>
  <c r="AA55"/>
  <c r="AH55"/>
  <c r="Q58"/>
  <c r="K58"/>
  <c r="M58"/>
  <c r="O58"/>
  <c r="AK58"/>
  <c r="N58"/>
  <c r="AB53"/>
  <c r="AG53"/>
  <c r="AH53"/>
  <c r="P58"/>
  <c r="R11"/>
  <c r="P54"/>
  <c r="O54"/>
  <c r="N54"/>
  <c r="O56"/>
  <c r="M56"/>
  <c r="P59"/>
  <c r="R60"/>
  <c r="O60"/>
  <c r="N60"/>
  <c r="M60"/>
  <c r="L60"/>
  <c r="K60"/>
  <c r="R56"/>
  <c r="AG57"/>
  <c r="AH57"/>
  <c r="AF57"/>
  <c r="AO57"/>
  <c r="L11"/>
  <c r="Q54"/>
  <c r="R54"/>
  <c r="Q56"/>
  <c r="P60"/>
  <c r="T51"/>
  <c r="L52"/>
  <c r="X56"/>
  <c r="Y57"/>
  <c r="AM57"/>
  <c r="AR57"/>
  <c r="T60"/>
  <c r="U62"/>
  <c r="Y62"/>
  <c r="AM62"/>
  <c r="U63"/>
  <c r="AG63"/>
  <c r="AD63"/>
  <c r="AE63"/>
  <c r="AO63"/>
  <c r="Q64"/>
  <c r="Z65"/>
  <c r="N66"/>
  <c r="M66"/>
  <c r="Q66"/>
  <c r="Z66"/>
  <c r="X69"/>
  <c r="Z69"/>
  <c r="AM69"/>
  <c r="W70"/>
  <c r="O71"/>
  <c r="W72"/>
  <c r="Y73"/>
  <c r="Y74"/>
  <c r="Z74"/>
  <c r="T75"/>
  <c r="Z75"/>
  <c r="S75"/>
  <c r="S76"/>
  <c r="AE77"/>
  <c r="AF77"/>
  <c r="AO77"/>
  <c r="AH77"/>
  <c r="U77"/>
  <c r="T78"/>
  <c r="Y78"/>
  <c r="V78"/>
  <c r="T79"/>
  <c r="AE79"/>
  <c r="AH79"/>
  <c r="Q80"/>
  <c r="AK80"/>
  <c r="AC81"/>
  <c r="N82"/>
  <c r="K84"/>
  <c r="AE85"/>
  <c r="AF85"/>
  <c r="P85"/>
  <c r="AG85"/>
  <c r="P86"/>
  <c r="Q86"/>
  <c r="R86"/>
  <c r="O62"/>
  <c r="V67"/>
  <c r="W67"/>
  <c r="S69"/>
  <c r="U69"/>
  <c r="T72"/>
  <c r="AL72"/>
  <c r="U72"/>
  <c r="S72"/>
  <c r="X74"/>
  <c r="U75"/>
  <c r="AL75"/>
  <c r="T77"/>
  <c r="X78"/>
  <c r="U78"/>
  <c r="AL78"/>
  <c r="Z78"/>
  <c r="Y80"/>
  <c r="AB83"/>
  <c r="X71"/>
  <c r="Y86"/>
  <c r="K52"/>
  <c r="M62"/>
  <c r="K62"/>
  <c r="R62"/>
  <c r="L64"/>
  <c r="T65"/>
  <c r="T66"/>
  <c r="U67"/>
  <c r="AL67"/>
  <c r="K68"/>
  <c r="T69"/>
  <c r="AG69"/>
  <c r="V69"/>
  <c r="Z70"/>
  <c r="Z71"/>
  <c r="Z72"/>
  <c r="AF73"/>
  <c r="AO73"/>
  <c r="AS73"/>
  <c r="AH73"/>
  <c r="S74"/>
  <c r="V74"/>
  <c r="W74"/>
  <c r="V75"/>
  <c r="X75"/>
  <c r="V76"/>
  <c r="W77"/>
  <c r="S78"/>
  <c r="T80"/>
  <c r="O82"/>
  <c r="AK82"/>
  <c r="AA83"/>
  <c r="T86"/>
  <c r="M11"/>
  <c r="N11"/>
  <c r="Q11"/>
  <c r="AG61"/>
  <c r="AF61"/>
  <c r="AA61"/>
  <c r="AH61"/>
  <c r="AD61"/>
  <c r="U64"/>
  <c r="V64"/>
  <c r="W64"/>
  <c r="Z64"/>
  <c r="Y64"/>
  <c r="T64"/>
  <c r="X51"/>
  <c r="U51"/>
  <c r="AH51"/>
  <c r="Y52"/>
  <c r="V53"/>
  <c r="T54"/>
  <c r="Z55"/>
  <c r="AM55"/>
  <c r="Y55"/>
  <c r="Z56"/>
  <c r="AM56"/>
  <c r="W56"/>
  <c r="S57"/>
  <c r="AL57"/>
  <c r="X57"/>
  <c r="L55"/>
  <c r="T58"/>
  <c r="Z58"/>
  <c r="W59"/>
  <c r="U59"/>
  <c r="W61"/>
  <c r="Z61"/>
  <c r="V61"/>
  <c r="AL61"/>
  <c r="Y61"/>
  <c r="T61"/>
  <c r="K65"/>
  <c r="AF55"/>
  <c r="AD55"/>
  <c r="P61"/>
  <c r="U50"/>
  <c r="AA51"/>
  <c r="AB51"/>
  <c r="AC51"/>
  <c r="AE51"/>
  <c r="N51"/>
  <c r="S52"/>
  <c r="U54"/>
  <c r="Y58"/>
  <c r="Z59"/>
  <c r="X59"/>
  <c r="S59"/>
  <c r="X61"/>
  <c r="S55"/>
  <c r="U55"/>
  <c r="W57"/>
  <c r="Z57"/>
  <c r="T57"/>
  <c r="AA65"/>
  <c r="AC65"/>
  <c r="AN65"/>
  <c r="AF65"/>
  <c r="AE65"/>
  <c r="AD65"/>
  <c r="AH65"/>
  <c r="AG65"/>
  <c r="AB65"/>
  <c r="AF51"/>
  <c r="AG51"/>
  <c r="Z52"/>
  <c r="U52"/>
  <c r="AL52"/>
  <c r="V52"/>
  <c r="S53"/>
  <c r="X53"/>
  <c r="Y53"/>
  <c r="AC55"/>
  <c r="AE55"/>
  <c r="X55"/>
  <c r="U56"/>
  <c r="S56"/>
  <c r="AL56"/>
  <c r="AR56"/>
  <c r="Y56"/>
  <c r="U58"/>
  <c r="V58"/>
  <c r="X58"/>
  <c r="U61"/>
  <c r="AC68"/>
  <c r="AH68"/>
  <c r="AH71"/>
  <c r="AG71"/>
  <c r="O73"/>
  <c r="AA73"/>
  <c r="AD73"/>
  <c r="AN73"/>
  <c r="AB57"/>
  <c r="U60"/>
  <c r="V62"/>
  <c r="S62"/>
  <c r="T63"/>
  <c r="O64"/>
  <c r="AC64"/>
  <c r="R64"/>
  <c r="U65"/>
  <c r="X65"/>
  <c r="S65"/>
  <c r="U66"/>
  <c r="T67"/>
  <c r="Y67"/>
  <c r="M67"/>
  <c r="AH67"/>
  <c r="AA67"/>
  <c r="X67"/>
  <c r="R67"/>
  <c r="O68"/>
  <c r="L68"/>
  <c r="AB68"/>
  <c r="AF69"/>
  <c r="AO69"/>
  <c r="AC69"/>
  <c r="U70"/>
  <c r="V70"/>
  <c r="Y70"/>
  <c r="X70"/>
  <c r="AG73"/>
  <c r="K74"/>
  <c r="U68"/>
  <c r="S68"/>
  <c r="AL68"/>
  <c r="L69"/>
  <c r="L70"/>
  <c r="Q70"/>
  <c r="R70"/>
  <c r="AG76"/>
  <c r="AB76"/>
  <c r="Y68"/>
  <c r="K70"/>
  <c r="AF70"/>
  <c r="W71"/>
  <c r="Y71"/>
  <c r="V71"/>
  <c r="U71"/>
  <c r="R72"/>
  <c r="K72"/>
  <c r="Q72"/>
  <c r="AE72"/>
  <c r="AH72"/>
  <c r="N74"/>
  <c r="O74"/>
  <c r="M74"/>
  <c r="Q74"/>
  <c r="Y76"/>
  <c r="T76"/>
  <c r="W76"/>
  <c r="Z76"/>
  <c r="S60"/>
  <c r="AL60"/>
  <c r="AR60"/>
  <c r="N64"/>
  <c r="S66"/>
  <c r="AC67"/>
  <c r="Z67"/>
  <c r="AF67"/>
  <c r="W68"/>
  <c r="Z68"/>
  <c r="X68"/>
  <c r="AH69"/>
  <c r="O69"/>
  <c r="AE69"/>
  <c r="M70"/>
  <c r="N70"/>
  <c r="S70"/>
  <c r="N71"/>
  <c r="T71"/>
  <c r="O72"/>
  <c r="AK72"/>
  <c r="AC74"/>
  <c r="AC76"/>
  <c r="R68"/>
  <c r="Q68"/>
  <c r="R76"/>
  <c r="Q76"/>
  <c r="L76"/>
  <c r="AJ76"/>
  <c r="N76"/>
  <c r="K76"/>
  <c r="O76"/>
  <c r="AK76"/>
  <c r="AB67"/>
  <c r="AG67"/>
  <c r="AD67"/>
  <c r="T68"/>
  <c r="AB69"/>
  <c r="P70"/>
  <c r="K71"/>
  <c r="X76"/>
  <c r="V81"/>
  <c r="U81"/>
  <c r="Y81"/>
  <c r="AG81"/>
  <c r="V82"/>
  <c r="W82"/>
  <c r="V83"/>
  <c r="O83"/>
  <c r="W83"/>
  <c r="U84"/>
  <c r="Z86"/>
  <c r="W86"/>
  <c r="AC86"/>
  <c r="Y75"/>
  <c r="AD77"/>
  <c r="AA77"/>
  <c r="S77"/>
  <c r="K78"/>
  <c r="AF78"/>
  <c r="AC78"/>
  <c r="AA79"/>
  <c r="V80"/>
  <c r="S80"/>
  <c r="X80"/>
  <c r="AE81"/>
  <c r="R81"/>
  <c r="AH81"/>
  <c r="T81"/>
  <c r="X81"/>
  <c r="AF81"/>
  <c r="AO81"/>
  <c r="P82"/>
  <c r="AG82"/>
  <c r="AC82"/>
  <c r="AH82"/>
  <c r="K82"/>
  <c r="AA82"/>
  <c r="U82"/>
  <c r="AC83"/>
  <c r="M83"/>
  <c r="Z83"/>
  <c r="AE83"/>
  <c r="Q83"/>
  <c r="AG83"/>
  <c r="L83"/>
  <c r="T83"/>
  <c r="AF83"/>
  <c r="V84"/>
  <c r="AA84"/>
  <c r="O84"/>
  <c r="P84"/>
  <c r="AC84"/>
  <c r="R84"/>
  <c r="AH84"/>
  <c r="T84"/>
  <c r="AL84"/>
  <c r="Y84"/>
  <c r="U86"/>
  <c r="S81"/>
  <c r="S82"/>
  <c r="S83"/>
  <c r="S84"/>
  <c r="X84"/>
  <c r="AM84"/>
  <c r="N81"/>
  <c r="O81"/>
  <c r="K81"/>
  <c r="M81"/>
  <c r="Z81"/>
  <c r="L82"/>
  <c r="X82"/>
  <c r="R83"/>
  <c r="Y83"/>
  <c r="AD84"/>
  <c r="Z84"/>
  <c r="S86"/>
  <c r="AL86"/>
  <c r="AF18"/>
  <c r="AH58"/>
  <c r="M52"/>
  <c r="AJ52"/>
  <c r="X64"/>
  <c r="K63"/>
  <c r="U83"/>
  <c r="X85"/>
  <c r="AM85"/>
  <c r="N52"/>
  <c r="O39"/>
  <c r="AH49"/>
  <c r="AC25"/>
  <c r="Z85"/>
  <c r="S20"/>
  <c r="AC29"/>
  <c r="T40"/>
  <c r="R43"/>
  <c r="N23"/>
  <c r="AG25"/>
  <c r="O78"/>
  <c r="T73"/>
  <c r="N68"/>
  <c r="AH29"/>
  <c r="Y40"/>
  <c r="P43"/>
  <c r="M23"/>
  <c r="AB25"/>
  <c r="T28"/>
  <c r="AE66"/>
  <c r="Y79"/>
  <c r="T53"/>
  <c r="Y65"/>
  <c r="W20"/>
  <c r="R44"/>
  <c r="N44"/>
  <c r="W24"/>
  <c r="X19"/>
  <c r="Z19"/>
  <c r="AE49"/>
  <c r="AD41"/>
  <c r="L39"/>
  <c r="AJ39"/>
  <c r="AC36"/>
  <c r="AA36"/>
  <c r="G13"/>
  <c r="G17"/>
  <c r="W65"/>
  <c r="AM65"/>
  <c r="S85"/>
  <c r="AL85"/>
  <c r="X86"/>
  <c r="P62"/>
  <c r="AC58"/>
  <c r="P52"/>
  <c r="P56"/>
  <c r="AG54"/>
  <c r="N61"/>
  <c r="AD54"/>
  <c r="L56"/>
  <c r="AF54"/>
  <c r="AE54"/>
  <c r="X73"/>
  <c r="V72"/>
  <c r="M63"/>
  <c r="V20"/>
  <c r="R52"/>
  <c r="M78"/>
  <c r="U85"/>
  <c r="U53"/>
  <c r="N43"/>
  <c r="U24"/>
  <c r="V85"/>
  <c r="AB59"/>
  <c r="Q39"/>
  <c r="AA41"/>
  <c r="AA49"/>
  <c r="S24"/>
  <c r="T82"/>
  <c r="W79"/>
  <c r="AM79"/>
  <c r="Z73"/>
  <c r="AM73"/>
  <c r="Q69"/>
  <c r="AH59"/>
  <c r="AB29"/>
  <c r="S40"/>
  <c r="M43"/>
  <c r="Z24"/>
  <c r="X79"/>
  <c r="Q78"/>
  <c r="AF11"/>
  <c r="AC11"/>
  <c r="O44"/>
  <c r="P44"/>
  <c r="Y28"/>
  <c r="AA25"/>
  <c r="R23"/>
  <c r="V19"/>
  <c r="Y19"/>
  <c r="O43"/>
  <c r="X40"/>
  <c r="AG29"/>
  <c r="AG36"/>
  <c r="AE36"/>
  <c r="F13"/>
  <c r="V13"/>
  <c r="J13"/>
  <c r="F17"/>
  <c r="J17"/>
  <c r="AG58"/>
  <c r="L61"/>
  <c r="AA54"/>
  <c r="N56"/>
  <c r="AJ56"/>
  <c r="T74"/>
  <c r="Q63"/>
  <c r="L62"/>
  <c r="AH66"/>
  <c r="AG59"/>
  <c r="AE41"/>
  <c r="O23"/>
  <c r="Z28"/>
  <c r="AC59"/>
  <c r="M39"/>
  <c r="AC41"/>
  <c r="AC49"/>
  <c r="Y24"/>
  <c r="Z79"/>
  <c r="AB66"/>
  <c r="P39"/>
  <c r="AK39"/>
  <c r="AQ39"/>
  <c r="AH41"/>
  <c r="AD49"/>
  <c r="T24"/>
  <c r="T20"/>
  <c r="W80"/>
  <c r="AM80"/>
  <c r="Z80"/>
  <c r="AE11"/>
  <c r="K44"/>
  <c r="W28"/>
  <c r="AH25"/>
  <c r="L23"/>
  <c r="W19"/>
  <c r="AM19"/>
  <c r="L43"/>
  <c r="AJ43"/>
  <c r="U40"/>
  <c r="AD29"/>
  <c r="AF36"/>
  <c r="AB11"/>
  <c r="E13"/>
  <c r="E17"/>
  <c r="P17"/>
  <c r="AL54"/>
  <c r="AL65"/>
  <c r="AL71"/>
  <c r="AL50"/>
  <c r="AK68"/>
  <c r="S21"/>
  <c r="Y21"/>
  <c r="AD31"/>
  <c r="K28"/>
  <c r="AF26"/>
  <c r="L24"/>
  <c r="AJ24"/>
  <c r="AM77"/>
  <c r="AA85"/>
  <c r="Z53"/>
  <c r="P64"/>
  <c r="O66"/>
  <c r="P77"/>
  <c r="AJ60"/>
  <c r="AJ70"/>
  <c r="T26"/>
  <c r="X21"/>
  <c r="Q20"/>
  <c r="AK20"/>
  <c r="N29"/>
  <c r="L63"/>
  <c r="U73"/>
  <c r="K77"/>
  <c r="N77"/>
  <c r="P79"/>
  <c r="AC80"/>
  <c r="AC85"/>
  <c r="AH85"/>
  <c r="AN79"/>
  <c r="AJ62"/>
  <c r="AJ68"/>
  <c r="AJ54"/>
  <c r="AO75"/>
  <c r="AL49"/>
  <c r="AL79"/>
  <c r="AL64"/>
  <c r="AL41"/>
  <c r="AL63"/>
  <c r="AR63"/>
  <c r="AL33"/>
  <c r="AK66"/>
  <c r="AK56"/>
  <c r="AN19"/>
  <c r="AN81"/>
  <c r="AS81"/>
  <c r="AN85"/>
  <c r="AN77"/>
  <c r="AS77"/>
  <c r="AN24"/>
  <c r="AM41"/>
  <c r="AR41"/>
  <c r="AM49"/>
  <c r="AM51"/>
  <c r="AM66"/>
  <c r="AM81"/>
  <c r="AM54"/>
  <c r="AM50"/>
  <c r="AR50"/>
  <c r="AM60"/>
  <c r="AM75"/>
  <c r="R20"/>
  <c r="L20"/>
  <c r="AH18"/>
  <c r="AB18"/>
  <c r="O28"/>
  <c r="R28"/>
  <c r="AC26"/>
  <c r="AD17"/>
  <c r="T59"/>
  <c r="AL59"/>
  <c r="Q75"/>
  <c r="M75"/>
  <c r="O20"/>
  <c r="AE18"/>
  <c r="O29"/>
  <c r="AE26"/>
  <c r="AH11"/>
  <c r="AG11"/>
  <c r="AO11"/>
  <c r="AF72"/>
  <c r="AF82"/>
  <c r="N24"/>
  <c r="M24"/>
  <c r="Q17"/>
  <c r="R17"/>
  <c r="O17"/>
  <c r="M17"/>
  <c r="U17"/>
  <c r="S17"/>
  <c r="Y17"/>
  <c r="V17"/>
  <c r="Z17"/>
  <c r="X17"/>
  <c r="W17"/>
  <c r="T17"/>
  <c r="AG13"/>
  <c r="AF13"/>
  <c r="AD13"/>
  <c r="AH13"/>
  <c r="AA13"/>
  <c r="AC13"/>
  <c r="AE13"/>
  <c r="AB13"/>
  <c r="AG17"/>
  <c r="AH17"/>
  <c r="AB17"/>
  <c r="AE17"/>
  <c r="AA17"/>
  <c r="AN17"/>
  <c r="AC17"/>
  <c r="AF17"/>
  <c r="S13"/>
  <c r="Z13"/>
  <c r="X13"/>
  <c r="W13"/>
  <c r="Q13"/>
  <c r="K13"/>
  <c r="L13"/>
  <c r="AJ13"/>
  <c r="M13"/>
  <c r="O13"/>
  <c r="N13"/>
  <c r="R13"/>
  <c r="P13"/>
  <c r="AS79"/>
  <c r="R45"/>
  <c r="AE44"/>
  <c r="AO44"/>
  <c r="Q45"/>
  <c r="K39"/>
  <c r="AC39"/>
  <c r="V37"/>
  <c r="AL37"/>
  <c r="AA39"/>
  <c r="AH38"/>
  <c r="AF38"/>
  <c r="Z37"/>
  <c r="AC40"/>
  <c r="AA40"/>
  <c r="S34"/>
  <c r="V36"/>
  <c r="Y34"/>
  <c r="V34"/>
  <c r="T34"/>
  <c r="X34"/>
  <c r="W36"/>
  <c r="T36"/>
  <c r="Z34"/>
  <c r="S36"/>
  <c r="Y36"/>
  <c r="W34"/>
  <c r="Q30"/>
  <c r="V30"/>
  <c r="S27"/>
  <c r="AL27"/>
  <c r="AG26"/>
  <c r="K25"/>
  <c r="K20"/>
  <c r="AL19"/>
  <c r="AR19"/>
  <c r="AN36"/>
  <c r="AF25"/>
  <c r="AO25"/>
  <c r="AF33"/>
  <c r="AD23"/>
  <c r="Q23"/>
  <c r="AK44"/>
  <c r="AO19"/>
  <c r="AS19"/>
  <c r="AD40"/>
  <c r="V38"/>
  <c r="AG37"/>
  <c r="AD37"/>
  <c r="AF37"/>
  <c r="AB37"/>
  <c r="AN37"/>
  <c r="AH37"/>
  <c r="AC37"/>
  <c r="AA37"/>
  <c r="AE37"/>
  <c r="X37"/>
  <c r="AM37"/>
  <c r="L36"/>
  <c r="R36"/>
  <c r="M36"/>
  <c r="K36"/>
  <c r="Q36"/>
  <c r="AB35"/>
  <c r="AA35"/>
  <c r="AC35"/>
  <c r="AH35"/>
  <c r="AG35"/>
  <c r="AF35"/>
  <c r="AE35"/>
  <c r="AD35"/>
  <c r="AE34"/>
  <c r="AC33"/>
  <c r="AH33"/>
  <c r="Y33"/>
  <c r="AM33"/>
  <c r="AR33"/>
  <c r="Q33"/>
  <c r="S32"/>
  <c r="AF32"/>
  <c r="AC31"/>
  <c r="AE31"/>
  <c r="AF31"/>
  <c r="AH31"/>
  <c r="AG31"/>
  <c r="N30"/>
  <c r="X27"/>
  <c r="X26"/>
  <c r="R26"/>
  <c r="O25"/>
  <c r="N25"/>
  <c r="AN25"/>
  <c r="AA23"/>
  <c r="AC23"/>
  <c r="AJ23"/>
  <c r="AB22"/>
  <c r="AA22"/>
  <c r="AD22"/>
  <c r="AC22"/>
  <c r="AH22"/>
  <c r="AG22"/>
  <c r="AE22"/>
  <c r="Y22"/>
  <c r="N22"/>
  <c r="AH21"/>
  <c r="AD21"/>
  <c r="AA21"/>
  <c r="AB21"/>
  <c r="AE21"/>
  <c r="AG21"/>
  <c r="AF21"/>
  <c r="AC21"/>
  <c r="R21"/>
  <c r="P21"/>
  <c r="V21"/>
  <c r="AF22"/>
  <c r="Z21"/>
  <c r="P20"/>
  <c r="L28"/>
  <c r="V45"/>
  <c r="Z45"/>
  <c r="W45"/>
  <c r="T45"/>
  <c r="Y45"/>
  <c r="X45"/>
  <c r="S45"/>
  <c r="U45"/>
  <c r="AM34"/>
  <c r="AS25"/>
  <c r="Z43"/>
  <c r="T43"/>
  <c r="U43"/>
  <c r="X43"/>
  <c r="Y43"/>
  <c r="S43"/>
  <c r="V43"/>
  <c r="W43"/>
  <c r="Y44"/>
  <c r="W44"/>
  <c r="AM44"/>
  <c r="U44"/>
  <c r="X44"/>
  <c r="V44"/>
  <c r="Z44"/>
  <c r="S44"/>
  <c r="T44"/>
  <c r="S39"/>
  <c r="U39"/>
  <c r="V39"/>
  <c r="W39"/>
  <c r="Z39"/>
  <c r="Y39"/>
  <c r="AM39"/>
  <c r="T39"/>
  <c r="X39"/>
  <c r="O38"/>
  <c r="R38"/>
  <c r="N38"/>
  <c r="K38"/>
  <c r="L38"/>
  <c r="M38"/>
  <c r="AJ38"/>
  <c r="P38"/>
  <c r="AK38"/>
  <c r="Q38"/>
  <c r="K37"/>
  <c r="L37"/>
  <c r="M37"/>
  <c r="O37"/>
  <c r="P37"/>
  <c r="R37"/>
  <c r="Q37"/>
  <c r="N37"/>
  <c r="AO37"/>
  <c r="AJ36"/>
  <c r="X35"/>
  <c r="T35"/>
  <c r="Z35"/>
  <c r="V35"/>
  <c r="W35"/>
  <c r="S35"/>
  <c r="Y35"/>
  <c r="AM35"/>
  <c r="U35"/>
  <c r="AL35"/>
  <c r="Q34"/>
  <c r="O34"/>
  <c r="P34"/>
  <c r="N34"/>
  <c r="K34"/>
  <c r="AJ34"/>
  <c r="M34"/>
  <c r="L34"/>
  <c r="R34"/>
  <c r="L33"/>
  <c r="K33"/>
  <c r="N33"/>
  <c r="P33"/>
  <c r="M33"/>
  <c r="R33"/>
  <c r="O33"/>
  <c r="S31"/>
  <c r="Y31"/>
  <c r="T31"/>
  <c r="W31"/>
  <c r="V31"/>
  <c r="X31"/>
  <c r="U31"/>
  <c r="Z31"/>
  <c r="K31"/>
  <c r="P31"/>
  <c r="AK31"/>
  <c r="O31"/>
  <c r="R31"/>
  <c r="M31"/>
  <c r="N31"/>
  <c r="L31"/>
  <c r="Q31"/>
  <c r="X29"/>
  <c r="Y29"/>
  <c r="S29"/>
  <c r="W29"/>
  <c r="Z29"/>
  <c r="V29"/>
  <c r="T29"/>
  <c r="U29"/>
  <c r="Q27"/>
  <c r="O27"/>
  <c r="N27"/>
  <c r="P27"/>
  <c r="M27"/>
  <c r="L27"/>
  <c r="K27"/>
  <c r="R27"/>
  <c r="T25"/>
  <c r="Y25"/>
  <c r="W25"/>
  <c r="X25"/>
  <c r="Z25"/>
  <c r="V25"/>
  <c r="S25"/>
  <c r="U25"/>
  <c r="X23"/>
  <c r="W23"/>
  <c r="S23"/>
  <c r="T23"/>
  <c r="U23"/>
  <c r="V23"/>
  <c r="Y23"/>
  <c r="Z23"/>
  <c r="AQ23"/>
  <c r="AN21"/>
  <c r="AM45"/>
  <c r="AL44"/>
  <c r="AM43"/>
  <c r="AS37"/>
  <c r="AL39"/>
  <c r="AR39"/>
  <c r="AJ37"/>
  <c r="AM29"/>
  <c r="AM23"/>
  <c r="W15" i="32"/>
  <c r="U18"/>
  <c r="U35"/>
  <c r="U32"/>
  <c r="U23"/>
  <c r="T15"/>
  <c r="X30"/>
  <c r="AG24"/>
  <c r="AD29"/>
  <c r="AC17"/>
  <c r="AF16"/>
  <c r="T14"/>
  <c r="AD27"/>
  <c r="N26"/>
  <c r="AF26"/>
  <c r="L25"/>
  <c r="AF27"/>
  <c r="G39"/>
  <c r="E41"/>
  <c r="AF20"/>
  <c r="X22"/>
  <c r="X18"/>
  <c r="X34"/>
  <c r="X35"/>
  <c r="X33"/>
  <c r="X32"/>
  <c r="X21"/>
  <c r="X23"/>
  <c r="AM23"/>
  <c r="T31"/>
  <c r="W36"/>
  <c r="M15"/>
  <c r="X15"/>
  <c r="T30"/>
  <c r="AB24"/>
  <c r="Q17"/>
  <c r="AG17"/>
  <c r="AH27"/>
  <c r="V25"/>
  <c r="AD17"/>
  <c r="E42"/>
  <c r="Q42"/>
  <c r="G41"/>
  <c r="AE41"/>
  <c r="S18"/>
  <c r="S35"/>
  <c r="S32"/>
  <c r="S23"/>
  <c r="AG37"/>
  <c r="Y31"/>
  <c r="M36"/>
  <c r="X36"/>
  <c r="S15"/>
  <c r="Y15"/>
  <c r="V30"/>
  <c r="AD24"/>
  <c r="AB17"/>
  <c r="AH17"/>
  <c r="AC16"/>
  <c r="AC27"/>
  <c r="X28"/>
  <c r="AD26"/>
  <c r="Q26" i="30"/>
  <c r="R26"/>
  <c r="S39"/>
  <c r="AF31"/>
  <c r="U35"/>
  <c r="T19"/>
  <c r="S42"/>
  <c r="L26"/>
  <c r="AB26"/>
  <c r="P33"/>
  <c r="I14"/>
  <c r="S27"/>
  <c r="Y27"/>
  <c r="T44"/>
  <c r="AD22"/>
  <c r="H15"/>
  <c r="X39"/>
  <c r="W23"/>
  <c r="T30"/>
  <c r="M37"/>
  <c r="Q40"/>
  <c r="AG40"/>
  <c r="C13"/>
  <c r="D13"/>
  <c r="S21"/>
  <c r="T24"/>
  <c r="R31"/>
  <c r="AH31"/>
  <c r="X33"/>
  <c r="S35"/>
  <c r="X27"/>
  <c r="R22"/>
  <c r="W29"/>
  <c r="W35"/>
  <c r="S32"/>
  <c r="W42"/>
  <c r="W20"/>
  <c r="M26"/>
  <c r="AD26"/>
  <c r="S33"/>
  <c r="C14"/>
  <c r="D14"/>
  <c r="O14"/>
  <c r="T27"/>
  <c r="O34"/>
  <c r="W44"/>
  <c r="L22"/>
  <c r="AF22"/>
  <c r="Y23"/>
  <c r="W30"/>
  <c r="O37"/>
  <c r="E13"/>
  <c r="X21"/>
  <c r="AC31"/>
  <c r="AG23" i="32"/>
  <c r="AC23"/>
  <c r="Z11"/>
  <c r="U11"/>
  <c r="Y11"/>
  <c r="AM11"/>
  <c r="T11"/>
  <c r="X11"/>
  <c r="S11"/>
  <c r="Q20"/>
  <c r="N20"/>
  <c r="R20"/>
  <c r="L20"/>
  <c r="AA36"/>
  <c r="AG36"/>
  <c r="W11"/>
  <c r="X16"/>
  <c r="V16"/>
  <c r="T16"/>
  <c r="AE28"/>
  <c r="AH28"/>
  <c r="AC28"/>
  <c r="AG28"/>
  <c r="AB28"/>
  <c r="AF28"/>
  <c r="M37"/>
  <c r="K37"/>
  <c r="X13"/>
  <c r="V13"/>
  <c r="U13"/>
  <c r="AE30"/>
  <c r="AF30"/>
  <c r="AD30"/>
  <c r="AH30"/>
  <c r="AC30"/>
  <c r="AG30"/>
  <c r="R41"/>
  <c r="K41"/>
  <c r="Z19"/>
  <c r="Y19"/>
  <c r="T19"/>
  <c r="X19"/>
  <c r="S19"/>
  <c r="W19"/>
  <c r="Z13"/>
  <c r="AE25"/>
  <c r="AG25"/>
  <c r="AB25"/>
  <c r="AH25"/>
  <c r="AC25"/>
  <c r="AF25"/>
  <c r="AD25"/>
  <c r="R45"/>
  <c r="K45"/>
  <c r="O41"/>
  <c r="Q22"/>
  <c r="P22"/>
  <c r="K22"/>
  <c r="Q34"/>
  <c r="P34"/>
  <c r="K34"/>
  <c r="Q33"/>
  <c r="P33"/>
  <c r="K33"/>
  <c r="Q21"/>
  <c r="P21"/>
  <c r="K21"/>
  <c r="AA23"/>
  <c r="U19"/>
  <c r="AC36"/>
  <c r="AB30"/>
  <c r="X29"/>
  <c r="T29"/>
  <c r="Y29"/>
  <c r="Y16"/>
  <c r="Q12"/>
  <c r="P12"/>
  <c r="M12"/>
  <c r="R14"/>
  <c r="Q14"/>
  <c r="L14"/>
  <c r="S37"/>
  <c r="X37"/>
  <c r="U31"/>
  <c r="AC24"/>
  <c r="AH24"/>
  <c r="AF29"/>
  <c r="P17"/>
  <c r="AB16"/>
  <c r="AG16"/>
  <c r="AO16"/>
  <c r="AB12"/>
  <c r="AG12"/>
  <c r="X14"/>
  <c r="AF14"/>
  <c r="P27"/>
  <c r="N28"/>
  <c r="P26"/>
  <c r="N25"/>
  <c r="T33"/>
  <c r="Y33"/>
  <c r="T21"/>
  <c r="Y21"/>
  <c r="H42"/>
  <c r="AU42"/>
  <c r="H44"/>
  <c r="I45"/>
  <c r="H39"/>
  <c r="AU39"/>
  <c r="H40"/>
  <c r="I41"/>
  <c r="AB20"/>
  <c r="AG20"/>
  <c r="U22"/>
  <c r="U34"/>
  <c r="U33"/>
  <c r="U21"/>
  <c r="W31"/>
  <c r="AC12"/>
  <c r="AH12"/>
  <c r="AB14"/>
  <c r="AG14"/>
  <c r="P28"/>
  <c r="P25"/>
  <c r="AG42"/>
  <c r="AG39"/>
  <c r="T22"/>
  <c r="Y22"/>
  <c r="T34"/>
  <c r="Y34"/>
  <c r="C42"/>
  <c r="D42"/>
  <c r="I42"/>
  <c r="AU44"/>
  <c r="C45"/>
  <c r="D45"/>
  <c r="C39"/>
  <c r="D39"/>
  <c r="I39"/>
  <c r="AU40"/>
  <c r="C41"/>
  <c r="D41"/>
  <c r="AC20"/>
  <c r="AH20"/>
  <c r="W22"/>
  <c r="T18"/>
  <c r="Y18"/>
  <c r="W34"/>
  <c r="T35"/>
  <c r="Y35"/>
  <c r="W33"/>
  <c r="T32"/>
  <c r="Y32"/>
  <c r="W21"/>
  <c r="AM21"/>
  <c r="T23"/>
  <c r="Y23"/>
  <c r="U37"/>
  <c r="S31"/>
  <c r="X31"/>
  <c r="T36"/>
  <c r="Y36"/>
  <c r="U15"/>
  <c r="R24"/>
  <c r="AF24"/>
  <c r="AC29"/>
  <c r="AH29"/>
  <c r="AO29"/>
  <c r="L17"/>
  <c r="AF17"/>
  <c r="AD16"/>
  <c r="AD12"/>
  <c r="AC14"/>
  <c r="AH14"/>
  <c r="L27"/>
  <c r="AB27"/>
  <c r="AG27"/>
  <c r="AO27"/>
  <c r="R28"/>
  <c r="L26"/>
  <c r="AB26"/>
  <c r="AG26"/>
  <c r="AO26"/>
  <c r="R25"/>
  <c r="AF44"/>
  <c r="AB44"/>
  <c r="AE44"/>
  <c r="AA44"/>
  <c r="AH44"/>
  <c r="AD44"/>
  <c r="AG44"/>
  <c r="AC44"/>
  <c r="AF40"/>
  <c r="AB40"/>
  <c r="AE40"/>
  <c r="AA40"/>
  <c r="AH40"/>
  <c r="AD40"/>
  <c r="AG40"/>
  <c r="AC40"/>
  <c r="F42"/>
  <c r="AD42"/>
  <c r="AH42"/>
  <c r="E44"/>
  <c r="I44"/>
  <c r="H45"/>
  <c r="L45"/>
  <c r="P45"/>
  <c r="AB45"/>
  <c r="AF45"/>
  <c r="AU45"/>
  <c r="C38"/>
  <c r="D38"/>
  <c r="G38"/>
  <c r="F39"/>
  <c r="N39"/>
  <c r="R39"/>
  <c r="AD39"/>
  <c r="AH39"/>
  <c r="E40"/>
  <c r="I40"/>
  <c r="H41"/>
  <c r="L41"/>
  <c r="P41"/>
  <c r="AB41"/>
  <c r="AF41"/>
  <c r="AU41"/>
  <c r="C43"/>
  <c r="D43"/>
  <c r="G43"/>
  <c r="K20"/>
  <c r="O20"/>
  <c r="S20"/>
  <c r="W20"/>
  <c r="AA20"/>
  <c r="AN20"/>
  <c r="L22"/>
  <c r="AM22"/>
  <c r="AB22"/>
  <c r="AG22"/>
  <c r="L18"/>
  <c r="AM18"/>
  <c r="AB18"/>
  <c r="AG18"/>
  <c r="L34"/>
  <c r="AM34"/>
  <c r="AB34"/>
  <c r="AG34"/>
  <c r="L35"/>
  <c r="AM35"/>
  <c r="AB35"/>
  <c r="AG35"/>
  <c r="L33"/>
  <c r="AM33"/>
  <c r="AB33"/>
  <c r="AG33"/>
  <c r="L32"/>
  <c r="AM32"/>
  <c r="AB32"/>
  <c r="AG32"/>
  <c r="L21"/>
  <c r="AC21"/>
  <c r="P23"/>
  <c r="L23"/>
  <c r="R23"/>
  <c r="N23"/>
  <c r="O23"/>
  <c r="AG19"/>
  <c r="AF37"/>
  <c r="AB37"/>
  <c r="AH37"/>
  <c r="AD37"/>
  <c r="AE37"/>
  <c r="AO37"/>
  <c r="Q31"/>
  <c r="AM31"/>
  <c r="P36"/>
  <c r="L36"/>
  <c r="R36"/>
  <c r="N36"/>
  <c r="O36"/>
  <c r="K42"/>
  <c r="AA42"/>
  <c r="AE42"/>
  <c r="F44"/>
  <c r="J44"/>
  <c r="M45"/>
  <c r="Q45"/>
  <c r="AK45"/>
  <c r="AC45"/>
  <c r="AG45"/>
  <c r="H38"/>
  <c r="AU38"/>
  <c r="K39"/>
  <c r="O39"/>
  <c r="AA39"/>
  <c r="AE39"/>
  <c r="F40"/>
  <c r="J40"/>
  <c r="M41"/>
  <c r="Q41"/>
  <c r="AC41"/>
  <c r="AG41"/>
  <c r="H43"/>
  <c r="AU43"/>
  <c r="T20"/>
  <c r="X20"/>
  <c r="R22"/>
  <c r="N22"/>
  <c r="M22"/>
  <c r="AJ22"/>
  <c r="AC22"/>
  <c r="R18"/>
  <c r="N18"/>
  <c r="M18"/>
  <c r="AC18"/>
  <c r="R34"/>
  <c r="N34"/>
  <c r="M34"/>
  <c r="AC34"/>
  <c r="R35"/>
  <c r="N35"/>
  <c r="M35"/>
  <c r="AC35"/>
  <c r="R33"/>
  <c r="N33"/>
  <c r="M33"/>
  <c r="AJ33"/>
  <c r="AC33"/>
  <c r="R32"/>
  <c r="N32"/>
  <c r="M32"/>
  <c r="AC32"/>
  <c r="R21"/>
  <c r="N21"/>
  <c r="M21"/>
  <c r="AE21"/>
  <c r="P19"/>
  <c r="L19"/>
  <c r="R19"/>
  <c r="N19"/>
  <c r="O19"/>
  <c r="AA19"/>
  <c r="AF31"/>
  <c r="AB31"/>
  <c r="AH31"/>
  <c r="AD31"/>
  <c r="K31"/>
  <c r="AE31"/>
  <c r="AM36"/>
  <c r="P15"/>
  <c r="L15"/>
  <c r="O15"/>
  <c r="K15"/>
  <c r="AJ15"/>
  <c r="R15"/>
  <c r="N15"/>
  <c r="P42"/>
  <c r="AB42"/>
  <c r="C44"/>
  <c r="D44"/>
  <c r="F45"/>
  <c r="N45"/>
  <c r="AD45"/>
  <c r="AH45"/>
  <c r="E38"/>
  <c r="I38"/>
  <c r="L39"/>
  <c r="P39"/>
  <c r="AB39"/>
  <c r="C40"/>
  <c r="D40"/>
  <c r="F41"/>
  <c r="N41"/>
  <c r="AD41"/>
  <c r="AH41"/>
  <c r="E43"/>
  <c r="I43"/>
  <c r="M20"/>
  <c r="U20"/>
  <c r="Y20"/>
  <c r="O22"/>
  <c r="AK22"/>
  <c r="O18"/>
  <c r="AK18"/>
  <c r="O34"/>
  <c r="AK34"/>
  <c r="O35"/>
  <c r="AK35"/>
  <c r="O33"/>
  <c r="O32"/>
  <c r="AK32"/>
  <c r="O21"/>
  <c r="AF23"/>
  <c r="AB23"/>
  <c r="AH23"/>
  <c r="AD23"/>
  <c r="K23"/>
  <c r="AE23"/>
  <c r="Q19"/>
  <c r="AM19"/>
  <c r="P37"/>
  <c r="L37"/>
  <c r="R37"/>
  <c r="N37"/>
  <c r="O37"/>
  <c r="AA37"/>
  <c r="AG31"/>
  <c r="AF36"/>
  <c r="AB36"/>
  <c r="AH36"/>
  <c r="AD36"/>
  <c r="K36"/>
  <c r="AJ36"/>
  <c r="AE36"/>
  <c r="AA45"/>
  <c r="F38"/>
  <c r="M39"/>
  <c r="AA41"/>
  <c r="F43"/>
  <c r="V20"/>
  <c r="AH22"/>
  <c r="AD22"/>
  <c r="AA22"/>
  <c r="AF22"/>
  <c r="AO22"/>
  <c r="AH18"/>
  <c r="AD18"/>
  <c r="AA18"/>
  <c r="AF18"/>
  <c r="AO18"/>
  <c r="AH34"/>
  <c r="AD34"/>
  <c r="AA34"/>
  <c r="AF34"/>
  <c r="AO34"/>
  <c r="AH35"/>
  <c r="AD35"/>
  <c r="AA35"/>
  <c r="AF35"/>
  <c r="AO35"/>
  <c r="AH33"/>
  <c r="AD33"/>
  <c r="AA33"/>
  <c r="AF33"/>
  <c r="AO33"/>
  <c r="AH32"/>
  <c r="AD32"/>
  <c r="AA32"/>
  <c r="AF32"/>
  <c r="AO32"/>
  <c r="AF21"/>
  <c r="AB21"/>
  <c r="AH21"/>
  <c r="AD21"/>
  <c r="AA21"/>
  <c r="AF19"/>
  <c r="AB19"/>
  <c r="AH19"/>
  <c r="AD19"/>
  <c r="AE19"/>
  <c r="AM37"/>
  <c r="P31"/>
  <c r="L31"/>
  <c r="R31"/>
  <c r="N31"/>
  <c r="O31"/>
  <c r="V22"/>
  <c r="V18"/>
  <c r="V34"/>
  <c r="V35"/>
  <c r="AL35"/>
  <c r="AR35"/>
  <c r="V33"/>
  <c r="AL33"/>
  <c r="V32"/>
  <c r="V21"/>
  <c r="AL21"/>
  <c r="V23"/>
  <c r="AL23"/>
  <c r="V19"/>
  <c r="AL19"/>
  <c r="V37"/>
  <c r="V31"/>
  <c r="V36"/>
  <c r="AL36"/>
  <c r="AR36"/>
  <c r="V15"/>
  <c r="AD15"/>
  <c r="AH15"/>
  <c r="N11"/>
  <c r="R11"/>
  <c r="V11"/>
  <c r="AL11"/>
  <c r="AD11"/>
  <c r="AH11"/>
  <c r="W13"/>
  <c r="S13"/>
  <c r="N13"/>
  <c r="T13"/>
  <c r="Y13"/>
  <c r="W30"/>
  <c r="S30"/>
  <c r="P30"/>
  <c r="U30"/>
  <c r="Z30"/>
  <c r="L24"/>
  <c r="V24"/>
  <c r="M29"/>
  <c r="O17"/>
  <c r="AK17"/>
  <c r="K17"/>
  <c r="N17"/>
  <c r="T17"/>
  <c r="W16"/>
  <c r="S16"/>
  <c r="P16"/>
  <c r="U16"/>
  <c r="Z16"/>
  <c r="L12"/>
  <c r="V12"/>
  <c r="M14"/>
  <c r="T26"/>
  <c r="W25"/>
  <c r="S25"/>
  <c r="Y25"/>
  <c r="U25"/>
  <c r="Z25"/>
  <c r="AE47"/>
  <c r="AA47"/>
  <c r="AH47"/>
  <c r="AD47"/>
  <c r="AG47"/>
  <c r="AC47"/>
  <c r="AF47"/>
  <c r="AA15"/>
  <c r="AE15"/>
  <c r="K11"/>
  <c r="O11"/>
  <c r="AA11"/>
  <c r="AE11"/>
  <c r="AE13"/>
  <c r="AA13"/>
  <c r="K13"/>
  <c r="P13"/>
  <c r="AF13"/>
  <c r="L30"/>
  <c r="Q30"/>
  <c r="X24"/>
  <c r="O29"/>
  <c r="K29"/>
  <c r="AJ29"/>
  <c r="N29"/>
  <c r="W17"/>
  <c r="S17"/>
  <c r="U17"/>
  <c r="Z17"/>
  <c r="L16"/>
  <c r="Q16"/>
  <c r="X12"/>
  <c r="O14"/>
  <c r="K14"/>
  <c r="AJ14"/>
  <c r="N14"/>
  <c r="W27"/>
  <c r="S27"/>
  <c r="Y27"/>
  <c r="U27"/>
  <c r="Z27"/>
  <c r="V26"/>
  <c r="AM49"/>
  <c r="AB15"/>
  <c r="AF15"/>
  <c r="L11"/>
  <c r="P11"/>
  <c r="AB11"/>
  <c r="AF11"/>
  <c r="L13"/>
  <c r="Q13"/>
  <c r="AB13"/>
  <c r="AG13"/>
  <c r="M30"/>
  <c r="O24"/>
  <c r="AK24"/>
  <c r="K24"/>
  <c r="N24"/>
  <c r="T24"/>
  <c r="W29"/>
  <c r="S29"/>
  <c r="P29"/>
  <c r="U29"/>
  <c r="Z29"/>
  <c r="V17"/>
  <c r="M16"/>
  <c r="O12"/>
  <c r="AK12"/>
  <c r="K12"/>
  <c r="AJ12"/>
  <c r="AQ12"/>
  <c r="N12"/>
  <c r="T12"/>
  <c r="W14"/>
  <c r="AM14"/>
  <c r="S14"/>
  <c r="Y14"/>
  <c r="U14"/>
  <c r="P14"/>
  <c r="V14"/>
  <c r="T27"/>
  <c r="W28"/>
  <c r="S28"/>
  <c r="AL28"/>
  <c r="Y28"/>
  <c r="U28"/>
  <c r="Z28"/>
  <c r="P48"/>
  <c r="L48"/>
  <c r="O48"/>
  <c r="K48"/>
  <c r="R48"/>
  <c r="N48"/>
  <c r="Q48"/>
  <c r="AC15"/>
  <c r="M11"/>
  <c r="AC11"/>
  <c r="M13"/>
  <c r="R13"/>
  <c r="AC13"/>
  <c r="AH13"/>
  <c r="O30"/>
  <c r="K30"/>
  <c r="AJ30"/>
  <c r="N30"/>
  <c r="W24"/>
  <c r="AM24"/>
  <c r="S24"/>
  <c r="U24"/>
  <c r="Z24"/>
  <c r="X17"/>
  <c r="O16"/>
  <c r="K16"/>
  <c r="N16"/>
  <c r="W12"/>
  <c r="AM12"/>
  <c r="S12"/>
  <c r="U12"/>
  <c r="Z12"/>
  <c r="V27"/>
  <c r="W26"/>
  <c r="S26"/>
  <c r="Y26"/>
  <c r="U26"/>
  <c r="Z26"/>
  <c r="AH46"/>
  <c r="AD46"/>
  <c r="AG46"/>
  <c r="AC46"/>
  <c r="AF46"/>
  <c r="AB46"/>
  <c r="AN46"/>
  <c r="AK46"/>
  <c r="AE46"/>
  <c r="M27"/>
  <c r="Q27"/>
  <c r="AK27"/>
  <c r="M28"/>
  <c r="Q28"/>
  <c r="M26"/>
  <c r="Q26"/>
  <c r="AK26"/>
  <c r="M25"/>
  <c r="Q25"/>
  <c r="AK25"/>
  <c r="L46"/>
  <c r="AJ46"/>
  <c r="AQ46"/>
  <c r="P46"/>
  <c r="E47"/>
  <c r="I47"/>
  <c r="F48"/>
  <c r="J48"/>
  <c r="AD48"/>
  <c r="AH48"/>
  <c r="L49"/>
  <c r="AJ49"/>
  <c r="AQ49"/>
  <c r="P49"/>
  <c r="AB49"/>
  <c r="AG49"/>
  <c r="R50"/>
  <c r="N50"/>
  <c r="M50"/>
  <c r="M51"/>
  <c r="AD51"/>
  <c r="Y52"/>
  <c r="U52"/>
  <c r="V52"/>
  <c r="T52"/>
  <c r="Y54"/>
  <c r="U54"/>
  <c r="Z54"/>
  <c r="T54"/>
  <c r="W54"/>
  <c r="AM54"/>
  <c r="AK54"/>
  <c r="V54"/>
  <c r="O55"/>
  <c r="K55"/>
  <c r="R55"/>
  <c r="M55"/>
  <c r="P55"/>
  <c r="Q55"/>
  <c r="M46"/>
  <c r="Q46"/>
  <c r="F47"/>
  <c r="J47"/>
  <c r="AA48"/>
  <c r="AE48"/>
  <c r="AO48"/>
  <c r="M49"/>
  <c r="Q49"/>
  <c r="AC49"/>
  <c r="AH49"/>
  <c r="P51"/>
  <c r="L51"/>
  <c r="N51"/>
  <c r="AF51"/>
  <c r="AM52"/>
  <c r="W53"/>
  <c r="S53"/>
  <c r="AL53"/>
  <c r="Y53"/>
  <c r="T53"/>
  <c r="X53"/>
  <c r="AG54"/>
  <c r="AC54"/>
  <c r="AE54"/>
  <c r="AH54"/>
  <c r="AB54"/>
  <c r="AA30"/>
  <c r="AN30"/>
  <c r="AA24"/>
  <c r="AN24"/>
  <c r="AA29"/>
  <c r="AN29"/>
  <c r="AA17"/>
  <c r="AN17"/>
  <c r="AA16"/>
  <c r="AA12"/>
  <c r="AA14"/>
  <c r="AN14"/>
  <c r="K27"/>
  <c r="AJ27"/>
  <c r="AA27"/>
  <c r="AN27"/>
  <c r="K28"/>
  <c r="AA28"/>
  <c r="K26"/>
  <c r="AJ26"/>
  <c r="AA26"/>
  <c r="AN26"/>
  <c r="K25"/>
  <c r="AA25"/>
  <c r="F46"/>
  <c r="N46"/>
  <c r="C47"/>
  <c r="D47"/>
  <c r="H48"/>
  <c r="AB48"/>
  <c r="N49"/>
  <c r="V49"/>
  <c r="AL49"/>
  <c r="AR49"/>
  <c r="AD49"/>
  <c r="AH50"/>
  <c r="AD50"/>
  <c r="K50"/>
  <c r="AJ50"/>
  <c r="P50"/>
  <c r="AK50"/>
  <c r="AA50"/>
  <c r="AN50"/>
  <c r="AF50"/>
  <c r="AO50"/>
  <c r="X51"/>
  <c r="T51"/>
  <c r="AL51"/>
  <c r="O51"/>
  <c r="AK51"/>
  <c r="U51"/>
  <c r="Z51"/>
  <c r="X52"/>
  <c r="Z53"/>
  <c r="AA54"/>
  <c r="AO55"/>
  <c r="L55"/>
  <c r="AK56"/>
  <c r="AL62"/>
  <c r="AK49"/>
  <c r="AA49"/>
  <c r="AN49"/>
  <c r="AS49"/>
  <c r="AE49"/>
  <c r="AO49"/>
  <c r="AE51"/>
  <c r="AA51"/>
  <c r="AH51"/>
  <c r="AC51"/>
  <c r="AJ51"/>
  <c r="AQ51"/>
  <c r="AB51"/>
  <c r="AL52"/>
  <c r="AR52"/>
  <c r="U53"/>
  <c r="AL54"/>
  <c r="AR54"/>
  <c r="AD54"/>
  <c r="AN60"/>
  <c r="W57"/>
  <c r="S57"/>
  <c r="U57"/>
  <c r="Z57"/>
  <c r="AD58"/>
  <c r="Q59"/>
  <c r="Y60"/>
  <c r="U60"/>
  <c r="X60"/>
  <c r="T60"/>
  <c r="V60"/>
  <c r="Z62"/>
  <c r="P66"/>
  <c r="L66"/>
  <c r="R66"/>
  <c r="Q66"/>
  <c r="K66"/>
  <c r="O66"/>
  <c r="AF68"/>
  <c r="AB68"/>
  <c r="AD68"/>
  <c r="AC68"/>
  <c r="AH68"/>
  <c r="AA68"/>
  <c r="AG68"/>
  <c r="V50"/>
  <c r="AL50"/>
  <c r="AR50"/>
  <c r="AG52"/>
  <c r="AC52"/>
  <c r="AA52"/>
  <c r="AF52"/>
  <c r="AO52"/>
  <c r="O53"/>
  <c r="AK53"/>
  <c r="K53"/>
  <c r="AJ53"/>
  <c r="AQ53"/>
  <c r="N53"/>
  <c r="W55"/>
  <c r="AM55"/>
  <c r="S55"/>
  <c r="U55"/>
  <c r="Z55"/>
  <c r="S56"/>
  <c r="L57"/>
  <c r="V57"/>
  <c r="Y58"/>
  <c r="AM58"/>
  <c r="U58"/>
  <c r="T58"/>
  <c r="AL58"/>
  <c r="AR58"/>
  <c r="Z58"/>
  <c r="M59"/>
  <c r="AG60"/>
  <c r="AC60"/>
  <c r="AF60"/>
  <c r="AB60"/>
  <c r="W60"/>
  <c r="AM60"/>
  <c r="AE60"/>
  <c r="AA62"/>
  <c r="L63"/>
  <c r="AF64"/>
  <c r="AB64"/>
  <c r="AE64"/>
  <c r="AO64"/>
  <c r="AD64"/>
  <c r="AA64"/>
  <c r="W68"/>
  <c r="Y56"/>
  <c r="AM56"/>
  <c r="U56"/>
  <c r="T56"/>
  <c r="Z56"/>
  <c r="X57"/>
  <c r="AG58"/>
  <c r="AO58"/>
  <c r="AC58"/>
  <c r="AA58"/>
  <c r="AN58"/>
  <c r="AF58"/>
  <c r="O59"/>
  <c r="AK59"/>
  <c r="K59"/>
  <c r="N59"/>
  <c r="Z60"/>
  <c r="Y62"/>
  <c r="U62"/>
  <c r="X62"/>
  <c r="T62"/>
  <c r="AK62"/>
  <c r="V62"/>
  <c r="AC64"/>
  <c r="R65"/>
  <c r="N65"/>
  <c r="Q65"/>
  <c r="L65"/>
  <c r="P65"/>
  <c r="AK65"/>
  <c r="K65"/>
  <c r="M66"/>
  <c r="AH67"/>
  <c r="AD67"/>
  <c r="AE67"/>
  <c r="AG67"/>
  <c r="AA67"/>
  <c r="AF67"/>
  <c r="AM69"/>
  <c r="AF70"/>
  <c r="AB70"/>
  <c r="AE70"/>
  <c r="AD70"/>
  <c r="AC70"/>
  <c r="AH70"/>
  <c r="AA70"/>
  <c r="AG56"/>
  <c r="AC56"/>
  <c r="V56"/>
  <c r="AA56"/>
  <c r="AN56"/>
  <c r="AF56"/>
  <c r="AO56"/>
  <c r="O57"/>
  <c r="AK57"/>
  <c r="K57"/>
  <c r="N57"/>
  <c r="T57"/>
  <c r="Y57"/>
  <c r="AB58"/>
  <c r="AH58"/>
  <c r="W59"/>
  <c r="S59"/>
  <c r="P59"/>
  <c r="U59"/>
  <c r="Z59"/>
  <c r="S60"/>
  <c r="AL60"/>
  <c r="AR60"/>
  <c r="O61"/>
  <c r="K61"/>
  <c r="AJ61"/>
  <c r="R61"/>
  <c r="N61"/>
  <c r="P61"/>
  <c r="AF62"/>
  <c r="AO62"/>
  <c r="AB62"/>
  <c r="AD62"/>
  <c r="AH62"/>
  <c r="AC62"/>
  <c r="W62"/>
  <c r="AM62"/>
  <c r="AG62"/>
  <c r="R63"/>
  <c r="N63"/>
  <c r="P63"/>
  <c r="K63"/>
  <c r="O63"/>
  <c r="AK63"/>
  <c r="Q63"/>
  <c r="AM63"/>
  <c r="N66"/>
  <c r="X68"/>
  <c r="T68"/>
  <c r="Y68"/>
  <c r="S68"/>
  <c r="AL68"/>
  <c r="V68"/>
  <c r="U68"/>
  <c r="AE68"/>
  <c r="AF76"/>
  <c r="AB76"/>
  <c r="AD76"/>
  <c r="AE76"/>
  <c r="AC76"/>
  <c r="AH76"/>
  <c r="AA76"/>
  <c r="AG76"/>
  <c r="R71"/>
  <c r="N71"/>
  <c r="Q71"/>
  <c r="L71"/>
  <c r="O71"/>
  <c r="P72"/>
  <c r="L72"/>
  <c r="Q72"/>
  <c r="K72"/>
  <c r="O72"/>
  <c r="P74"/>
  <c r="L74"/>
  <c r="R74"/>
  <c r="M74"/>
  <c r="O74"/>
  <c r="R75"/>
  <c r="N75"/>
  <c r="O75"/>
  <c r="M75"/>
  <c r="W78"/>
  <c r="S78"/>
  <c r="Y78"/>
  <c r="T78"/>
  <c r="X78"/>
  <c r="Z78"/>
  <c r="V78"/>
  <c r="U78"/>
  <c r="Y79"/>
  <c r="U79"/>
  <c r="AL79"/>
  <c r="W79"/>
  <c r="V79"/>
  <c r="Z79"/>
  <c r="X79"/>
  <c r="T79"/>
  <c r="AO80"/>
  <c r="O84"/>
  <c r="K84"/>
  <c r="R84"/>
  <c r="M84"/>
  <c r="Q84"/>
  <c r="L84"/>
  <c r="P84"/>
  <c r="N84"/>
  <c r="V61"/>
  <c r="Z61"/>
  <c r="AM61"/>
  <c r="P64"/>
  <c r="L64"/>
  <c r="AJ64"/>
  <c r="AQ64"/>
  <c r="N64"/>
  <c r="AH65"/>
  <c r="AD65"/>
  <c r="AA65"/>
  <c r="AN65"/>
  <c r="AF65"/>
  <c r="X66"/>
  <c r="T66"/>
  <c r="AL66"/>
  <c r="AR66"/>
  <c r="W66"/>
  <c r="AM66"/>
  <c r="V66"/>
  <c r="R67"/>
  <c r="N67"/>
  <c r="O67"/>
  <c r="AK67"/>
  <c r="M67"/>
  <c r="AJ67"/>
  <c r="AQ67"/>
  <c r="P70"/>
  <c r="L70"/>
  <c r="AJ70"/>
  <c r="O70"/>
  <c r="N70"/>
  <c r="P71"/>
  <c r="X72"/>
  <c r="T72"/>
  <c r="V72"/>
  <c r="R72"/>
  <c r="Y72"/>
  <c r="AH73"/>
  <c r="AD73"/>
  <c r="AC73"/>
  <c r="AM73"/>
  <c r="AB73"/>
  <c r="AN73"/>
  <c r="X74"/>
  <c r="T74"/>
  <c r="W74"/>
  <c r="Q74"/>
  <c r="Y74"/>
  <c r="P75"/>
  <c r="Q77"/>
  <c r="M77"/>
  <c r="O77"/>
  <c r="R77"/>
  <c r="K77"/>
  <c r="P77"/>
  <c r="AG81"/>
  <c r="AC81"/>
  <c r="AD81"/>
  <c r="AH81"/>
  <c r="AB81"/>
  <c r="AF81"/>
  <c r="AE81"/>
  <c r="AA81"/>
  <c r="W84"/>
  <c r="S84"/>
  <c r="AL84"/>
  <c r="X84"/>
  <c r="V84"/>
  <c r="Z84"/>
  <c r="Y84"/>
  <c r="M52"/>
  <c r="AJ52"/>
  <c r="AQ52"/>
  <c r="AA53"/>
  <c r="AN53"/>
  <c r="AS53"/>
  <c r="M54"/>
  <c r="AJ54"/>
  <c r="AQ54"/>
  <c r="AA55"/>
  <c r="AN55"/>
  <c r="AS55"/>
  <c r="M56"/>
  <c r="AJ56"/>
  <c r="AQ56"/>
  <c r="AA57"/>
  <c r="AN57"/>
  <c r="AS57"/>
  <c r="M58"/>
  <c r="AJ58"/>
  <c r="AQ58"/>
  <c r="AA59"/>
  <c r="AN59"/>
  <c r="AS59"/>
  <c r="M60"/>
  <c r="AJ60"/>
  <c r="AQ60"/>
  <c r="S61"/>
  <c r="AL61"/>
  <c r="AA61"/>
  <c r="AN61"/>
  <c r="AS61"/>
  <c r="M62"/>
  <c r="AJ62"/>
  <c r="AQ62"/>
  <c r="AH63"/>
  <c r="AD63"/>
  <c r="AA63"/>
  <c r="AF63"/>
  <c r="AO63"/>
  <c r="X64"/>
  <c r="AM64"/>
  <c r="T64"/>
  <c r="AL64"/>
  <c r="O64"/>
  <c r="AK64"/>
  <c r="U64"/>
  <c r="Z64"/>
  <c r="AM65"/>
  <c r="AB65"/>
  <c r="AG65"/>
  <c r="AF66"/>
  <c r="AB66"/>
  <c r="AN66"/>
  <c r="AS66"/>
  <c r="AH66"/>
  <c r="AC66"/>
  <c r="Y66"/>
  <c r="AE66"/>
  <c r="AO66"/>
  <c r="P67"/>
  <c r="AK68"/>
  <c r="R69"/>
  <c r="N69"/>
  <c r="P69"/>
  <c r="K69"/>
  <c r="AJ69"/>
  <c r="O69"/>
  <c r="Q70"/>
  <c r="AH71"/>
  <c r="AD71"/>
  <c r="AG71"/>
  <c r="AB71"/>
  <c r="AN71"/>
  <c r="AS71"/>
  <c r="K71"/>
  <c r="AJ71"/>
  <c r="AE71"/>
  <c r="AO71"/>
  <c r="M72"/>
  <c r="S72"/>
  <c r="AL72"/>
  <c r="Z72"/>
  <c r="AM72"/>
  <c r="AE73"/>
  <c r="AO73"/>
  <c r="AF74"/>
  <c r="AB74"/>
  <c r="AN74"/>
  <c r="AS74"/>
  <c r="AH74"/>
  <c r="AC74"/>
  <c r="K74"/>
  <c r="AJ74"/>
  <c r="S74"/>
  <c r="AL74"/>
  <c r="Z74"/>
  <c r="AG74"/>
  <c r="AO74"/>
  <c r="AH75"/>
  <c r="AD75"/>
  <c r="AE75"/>
  <c r="AO75"/>
  <c r="K75"/>
  <c r="AJ75"/>
  <c r="Q75"/>
  <c r="AM75"/>
  <c r="AB75"/>
  <c r="X76"/>
  <c r="T76"/>
  <c r="Y76"/>
  <c r="S76"/>
  <c r="AL76"/>
  <c r="W76"/>
  <c r="AM76"/>
  <c r="AO78"/>
  <c r="AG83"/>
  <c r="AC83"/>
  <c r="AE83"/>
  <c r="AO83"/>
  <c r="AD83"/>
  <c r="AA83"/>
  <c r="AK85"/>
  <c r="W86"/>
  <c r="S86"/>
  <c r="Y86"/>
  <c r="T86"/>
  <c r="X86"/>
  <c r="Z86"/>
  <c r="P68"/>
  <c r="L68"/>
  <c r="AJ68"/>
  <c r="AQ68"/>
  <c r="N68"/>
  <c r="AH69"/>
  <c r="AD69"/>
  <c r="AA69"/>
  <c r="AN69"/>
  <c r="AF69"/>
  <c r="AO69"/>
  <c r="X70"/>
  <c r="AM70"/>
  <c r="T70"/>
  <c r="AL70"/>
  <c r="U70"/>
  <c r="Z70"/>
  <c r="AM71"/>
  <c r="AF72"/>
  <c r="AO72"/>
  <c r="AB72"/>
  <c r="AA72"/>
  <c r="AG72"/>
  <c r="R73"/>
  <c r="AK73"/>
  <c r="N73"/>
  <c r="M73"/>
  <c r="AJ73"/>
  <c r="P76"/>
  <c r="AK76"/>
  <c r="L76"/>
  <c r="AJ76"/>
  <c r="N76"/>
  <c r="AG77"/>
  <c r="AC77"/>
  <c r="AN77"/>
  <c r="AE77"/>
  <c r="AF77"/>
  <c r="Y81"/>
  <c r="U81"/>
  <c r="X81"/>
  <c r="S81"/>
  <c r="AL81"/>
  <c r="W81"/>
  <c r="V81"/>
  <c r="O82"/>
  <c r="K82"/>
  <c r="AJ82"/>
  <c r="Q82"/>
  <c r="L82"/>
  <c r="P82"/>
  <c r="R82"/>
  <c r="AB83"/>
  <c r="V63"/>
  <c r="AL63"/>
  <c r="AR63"/>
  <c r="V65"/>
  <c r="AL65"/>
  <c r="AR65"/>
  <c r="V67"/>
  <c r="AL67"/>
  <c r="AR67"/>
  <c r="V69"/>
  <c r="AL69"/>
  <c r="AR69"/>
  <c r="V71"/>
  <c r="AL71"/>
  <c r="AR71"/>
  <c r="V73"/>
  <c r="AL73"/>
  <c r="AR73"/>
  <c r="V75"/>
  <c r="AL75"/>
  <c r="AR75"/>
  <c r="Y77"/>
  <c r="AM77"/>
  <c r="U77"/>
  <c r="T77"/>
  <c r="AL77"/>
  <c r="AR77"/>
  <c r="Z77"/>
  <c r="M78"/>
  <c r="AG79"/>
  <c r="AC79"/>
  <c r="AA79"/>
  <c r="AN79"/>
  <c r="AF79"/>
  <c r="AO79"/>
  <c r="O80"/>
  <c r="AK80"/>
  <c r="K80"/>
  <c r="N80"/>
  <c r="T80"/>
  <c r="W82"/>
  <c r="AM82"/>
  <c r="S82"/>
  <c r="U82"/>
  <c r="Z82"/>
  <c r="S83"/>
  <c r="Y85"/>
  <c r="U85"/>
  <c r="T85"/>
  <c r="AL85"/>
  <c r="Z85"/>
  <c r="AM85"/>
  <c r="O78"/>
  <c r="AK78"/>
  <c r="K78"/>
  <c r="AJ78"/>
  <c r="AQ78"/>
  <c r="N78"/>
  <c r="W80"/>
  <c r="AM80"/>
  <c r="S80"/>
  <c r="U80"/>
  <c r="Z80"/>
  <c r="Y83"/>
  <c r="AM83"/>
  <c r="U83"/>
  <c r="T83"/>
  <c r="Z83"/>
  <c r="AG85"/>
  <c r="AC85"/>
  <c r="V85"/>
  <c r="AA85"/>
  <c r="AF85"/>
  <c r="AO85"/>
  <c r="O86"/>
  <c r="AK86"/>
  <c r="K86"/>
  <c r="AJ86"/>
  <c r="AQ86"/>
  <c r="N86"/>
  <c r="AA78"/>
  <c r="AN78"/>
  <c r="AS78"/>
  <c r="M79"/>
  <c r="AJ79"/>
  <c r="AQ79"/>
  <c r="AA80"/>
  <c r="AN80"/>
  <c r="AS80"/>
  <c r="M81"/>
  <c r="AJ81"/>
  <c r="AQ81"/>
  <c r="AA82"/>
  <c r="AN82"/>
  <c r="AS82"/>
  <c r="M83"/>
  <c r="AJ83"/>
  <c r="AQ83"/>
  <c r="AA84"/>
  <c r="AN84"/>
  <c r="AS84"/>
  <c r="M85"/>
  <c r="AJ85"/>
  <c r="AQ85"/>
  <c r="AA86"/>
  <c r="AN86"/>
  <c r="AS86"/>
  <c r="AF22" i="31"/>
  <c r="P30"/>
  <c r="G14"/>
  <c r="AE14"/>
  <c r="E11"/>
  <c r="Q11"/>
  <c r="AG18"/>
  <c r="AF20"/>
  <c r="Q33"/>
  <c r="M34"/>
  <c r="X22"/>
  <c r="AG22"/>
  <c r="AB23"/>
  <c r="AH24"/>
  <c r="N36"/>
  <c r="AC37"/>
  <c r="P26"/>
  <c r="X26"/>
  <c r="L27"/>
  <c r="W27"/>
  <c r="K28"/>
  <c r="R28"/>
  <c r="S40"/>
  <c r="L41"/>
  <c r="Z42"/>
  <c r="K44"/>
  <c r="AD30"/>
  <c r="L45"/>
  <c r="R31"/>
  <c r="G11"/>
  <c r="E15"/>
  <c r="E18"/>
  <c r="Q18"/>
  <c r="X19"/>
  <c r="AG20"/>
  <c r="AO20"/>
  <c r="AD32"/>
  <c r="R33"/>
  <c r="T21"/>
  <c r="AH21"/>
  <c r="P34"/>
  <c r="L35"/>
  <c r="AB22"/>
  <c r="AH22"/>
  <c r="AO22"/>
  <c r="AF23"/>
  <c r="AB24"/>
  <c r="R36"/>
  <c r="L25"/>
  <c r="AG37"/>
  <c r="L38"/>
  <c r="P27"/>
  <c r="X27"/>
  <c r="L28"/>
  <c r="R41"/>
  <c r="AD42"/>
  <c r="S43"/>
  <c r="K30"/>
  <c r="P45"/>
  <c r="K31"/>
  <c r="R38"/>
  <c r="P31"/>
  <c r="AB20"/>
  <c r="Q35"/>
  <c r="AC22"/>
  <c r="N25"/>
  <c r="AH37"/>
  <c r="N38"/>
  <c r="O28"/>
  <c r="AK28"/>
  <c r="S41"/>
  <c r="P44"/>
  <c r="S29"/>
  <c r="O30"/>
  <c r="R45"/>
  <c r="L31"/>
  <c r="Q20"/>
  <c r="M20"/>
  <c r="AC33"/>
  <c r="AG38"/>
  <c r="AD38"/>
  <c r="AC38"/>
  <c r="Q40"/>
  <c r="P40"/>
  <c r="K40"/>
  <c r="N40"/>
  <c r="O40"/>
  <c r="Q29"/>
  <c r="R29"/>
  <c r="L29"/>
  <c r="O29"/>
  <c r="P29"/>
  <c r="K29"/>
  <c r="G12"/>
  <c r="AA12"/>
  <c r="AU12"/>
  <c r="H12"/>
  <c r="R14"/>
  <c r="K14"/>
  <c r="R32"/>
  <c r="L32"/>
  <c r="AD33"/>
  <c r="AB34"/>
  <c r="V23"/>
  <c r="T23"/>
  <c r="T36"/>
  <c r="AH38"/>
  <c r="AE27"/>
  <c r="AD27"/>
  <c r="S28"/>
  <c r="X28"/>
  <c r="Q39"/>
  <c r="R39"/>
  <c r="L39"/>
  <c r="P39"/>
  <c r="K39"/>
  <c r="S30"/>
  <c r="Z30"/>
  <c r="R15"/>
  <c r="K15"/>
  <c r="AE25"/>
  <c r="AD25"/>
  <c r="AH25"/>
  <c r="AC25"/>
  <c r="AF25"/>
  <c r="AF38"/>
  <c r="AK39"/>
  <c r="AH44"/>
  <c r="AD44"/>
  <c r="O15"/>
  <c r="AF19"/>
  <c r="AG19"/>
  <c r="AC19"/>
  <c r="P20"/>
  <c r="AE21"/>
  <c r="AF21"/>
  <c r="AD21"/>
  <c r="AC21"/>
  <c r="X35"/>
  <c r="T35"/>
  <c r="Y35"/>
  <c r="R22"/>
  <c r="L22"/>
  <c r="Q22"/>
  <c r="Y23"/>
  <c r="L24"/>
  <c r="R24"/>
  <c r="N24"/>
  <c r="AE36"/>
  <c r="AG36"/>
  <c r="AB36"/>
  <c r="AF36"/>
  <c r="AC36"/>
  <c r="Q37"/>
  <c r="N37"/>
  <c r="L37"/>
  <c r="AE28"/>
  <c r="AD28"/>
  <c r="X39"/>
  <c r="W39"/>
  <c r="V39"/>
  <c r="L40"/>
  <c r="Q43"/>
  <c r="R43"/>
  <c r="L43"/>
  <c r="O43"/>
  <c r="P43"/>
  <c r="K43"/>
  <c r="N29"/>
  <c r="G13"/>
  <c r="AF13"/>
  <c r="AU13"/>
  <c r="H13"/>
  <c r="AE33"/>
  <c r="AO33"/>
  <c r="AG33"/>
  <c r="AB33"/>
  <c r="AF33"/>
  <c r="R20"/>
  <c r="Y33"/>
  <c r="X33"/>
  <c r="AE34"/>
  <c r="AF34"/>
  <c r="AO34"/>
  <c r="AD34"/>
  <c r="AG34"/>
  <c r="AE35"/>
  <c r="AH35"/>
  <c r="AC35"/>
  <c r="AG35"/>
  <c r="AB35"/>
  <c r="AD35"/>
  <c r="AD36"/>
  <c r="AB25"/>
  <c r="V37"/>
  <c r="X37"/>
  <c r="T37"/>
  <c r="AB38"/>
  <c r="V28"/>
  <c r="N39"/>
  <c r="R40"/>
  <c r="I14"/>
  <c r="H11"/>
  <c r="AU11"/>
  <c r="I15"/>
  <c r="H18"/>
  <c r="AU18"/>
  <c r="V32"/>
  <c r="AC23"/>
  <c r="AH23"/>
  <c r="AO23"/>
  <c r="AD24"/>
  <c r="P25"/>
  <c r="AD37"/>
  <c r="N26"/>
  <c r="N27"/>
  <c r="V40"/>
  <c r="O41"/>
  <c r="V41"/>
  <c r="O42"/>
  <c r="N44"/>
  <c r="AA29"/>
  <c r="L30"/>
  <c r="R30"/>
  <c r="N45"/>
  <c r="N31"/>
  <c r="N41"/>
  <c r="N42"/>
  <c r="W43"/>
  <c r="AH30"/>
  <c r="C14"/>
  <c r="D14"/>
  <c r="C11"/>
  <c r="D11"/>
  <c r="I11"/>
  <c r="C15"/>
  <c r="D15"/>
  <c r="C18"/>
  <c r="D18"/>
  <c r="I18"/>
  <c r="W19"/>
  <c r="AM19"/>
  <c r="AC20"/>
  <c r="AH20"/>
  <c r="Y32"/>
  <c r="AF32"/>
  <c r="AO32"/>
  <c r="R34"/>
  <c r="AD22"/>
  <c r="AD23"/>
  <c r="AF24"/>
  <c r="P36"/>
  <c r="R25"/>
  <c r="AF37"/>
  <c r="AO37"/>
  <c r="P38"/>
  <c r="O26"/>
  <c r="O27"/>
  <c r="AK27"/>
  <c r="N28"/>
  <c r="K41"/>
  <c r="P41"/>
  <c r="K42"/>
  <c r="P42"/>
  <c r="AH42"/>
  <c r="O44"/>
  <c r="AK44"/>
  <c r="N30"/>
  <c r="O45"/>
  <c r="AK45"/>
  <c r="O31"/>
  <c r="AK31"/>
  <c r="AE12"/>
  <c r="AG12"/>
  <c r="AE13"/>
  <c r="AA13"/>
  <c r="AG13"/>
  <c r="AC13"/>
  <c r="C4"/>
  <c r="E12"/>
  <c r="I12"/>
  <c r="H14"/>
  <c r="L14"/>
  <c r="P14"/>
  <c r="AB14"/>
  <c r="AF14"/>
  <c r="AU14"/>
  <c r="C16"/>
  <c r="D16"/>
  <c r="G16"/>
  <c r="F11"/>
  <c r="AD11"/>
  <c r="E13"/>
  <c r="I13"/>
  <c r="H15"/>
  <c r="L15"/>
  <c r="P15"/>
  <c r="AB15"/>
  <c r="AF15"/>
  <c r="AU15"/>
  <c r="C17"/>
  <c r="D17"/>
  <c r="G17"/>
  <c r="F18"/>
  <c r="N18"/>
  <c r="R18"/>
  <c r="AD18"/>
  <c r="AH18"/>
  <c r="N19"/>
  <c r="R19"/>
  <c r="V19"/>
  <c r="AL19"/>
  <c r="AR19"/>
  <c r="AD19"/>
  <c r="AH19"/>
  <c r="L20"/>
  <c r="V20"/>
  <c r="M32"/>
  <c r="O33"/>
  <c r="AK33"/>
  <c r="K33"/>
  <c r="AJ33"/>
  <c r="N33"/>
  <c r="T33"/>
  <c r="W21"/>
  <c r="S21"/>
  <c r="P21"/>
  <c r="U21"/>
  <c r="Z21"/>
  <c r="L34"/>
  <c r="V34"/>
  <c r="M35"/>
  <c r="O22"/>
  <c r="AK22"/>
  <c r="K22"/>
  <c r="AJ22"/>
  <c r="N22"/>
  <c r="T22"/>
  <c r="W23"/>
  <c r="S23"/>
  <c r="P23"/>
  <c r="U23"/>
  <c r="Z23"/>
  <c r="T24"/>
  <c r="Y36"/>
  <c r="U36"/>
  <c r="W36"/>
  <c r="S36"/>
  <c r="Z36"/>
  <c r="T38"/>
  <c r="F12"/>
  <c r="J12"/>
  <c r="M14"/>
  <c r="Q14"/>
  <c r="AC14"/>
  <c r="AG14"/>
  <c r="H16"/>
  <c r="AU16"/>
  <c r="K11"/>
  <c r="O11"/>
  <c r="AA11"/>
  <c r="AE11"/>
  <c r="F13"/>
  <c r="J13"/>
  <c r="M15"/>
  <c r="Q15"/>
  <c r="AC15"/>
  <c r="AG15"/>
  <c r="H17"/>
  <c r="AU17"/>
  <c r="K18"/>
  <c r="O18"/>
  <c r="AA18"/>
  <c r="AE18"/>
  <c r="K19"/>
  <c r="O19"/>
  <c r="AA19"/>
  <c r="AE19"/>
  <c r="AO19"/>
  <c r="X20"/>
  <c r="O32"/>
  <c r="K32"/>
  <c r="N32"/>
  <c r="W33"/>
  <c r="S33"/>
  <c r="U33"/>
  <c r="Z33"/>
  <c r="L21"/>
  <c r="Q21"/>
  <c r="X34"/>
  <c r="O35"/>
  <c r="K35"/>
  <c r="N35"/>
  <c r="W22"/>
  <c r="S22"/>
  <c r="U22"/>
  <c r="Z22"/>
  <c r="L23"/>
  <c r="Q23"/>
  <c r="V24"/>
  <c r="Y25"/>
  <c r="U25"/>
  <c r="W25"/>
  <c r="S25"/>
  <c r="Z25"/>
  <c r="V38"/>
  <c r="C12"/>
  <c r="D12"/>
  <c r="F14"/>
  <c r="N14"/>
  <c r="AD14"/>
  <c r="AH14"/>
  <c r="E16"/>
  <c r="I16"/>
  <c r="L11"/>
  <c r="P11"/>
  <c r="AB11"/>
  <c r="C13"/>
  <c r="D13"/>
  <c r="F15"/>
  <c r="N15"/>
  <c r="AD15"/>
  <c r="AH15"/>
  <c r="E17"/>
  <c r="I17"/>
  <c r="L18"/>
  <c r="P18"/>
  <c r="AB18"/>
  <c r="L19"/>
  <c r="P19"/>
  <c r="AB19"/>
  <c r="O20"/>
  <c r="AK20"/>
  <c r="K20"/>
  <c r="N20"/>
  <c r="T20"/>
  <c r="W32"/>
  <c r="S32"/>
  <c r="P32"/>
  <c r="U32"/>
  <c r="Z32"/>
  <c r="V33"/>
  <c r="M21"/>
  <c r="O34"/>
  <c r="AK34"/>
  <c r="K34"/>
  <c r="N34"/>
  <c r="T34"/>
  <c r="W35"/>
  <c r="S35"/>
  <c r="P35"/>
  <c r="U35"/>
  <c r="Z35"/>
  <c r="V22"/>
  <c r="M23"/>
  <c r="X23"/>
  <c r="Q24"/>
  <c r="M24"/>
  <c r="O24"/>
  <c r="K24"/>
  <c r="P24"/>
  <c r="V36"/>
  <c r="T25"/>
  <c r="Y37"/>
  <c r="U37"/>
  <c r="W37"/>
  <c r="S37"/>
  <c r="Z37"/>
  <c r="AK26"/>
  <c r="AA14"/>
  <c r="F16"/>
  <c r="M11"/>
  <c r="AA15"/>
  <c r="AN15"/>
  <c r="F17"/>
  <c r="M18"/>
  <c r="M19"/>
  <c r="W20"/>
  <c r="S20"/>
  <c r="U20"/>
  <c r="Z20"/>
  <c r="O21"/>
  <c r="AK21"/>
  <c r="K21"/>
  <c r="N21"/>
  <c r="W34"/>
  <c r="AM34"/>
  <c r="S34"/>
  <c r="U34"/>
  <c r="Z34"/>
  <c r="O23"/>
  <c r="AK23"/>
  <c r="K23"/>
  <c r="N23"/>
  <c r="Y24"/>
  <c r="U24"/>
  <c r="W24"/>
  <c r="AM24"/>
  <c r="S24"/>
  <c r="Z24"/>
  <c r="Y38"/>
  <c r="U38"/>
  <c r="W38"/>
  <c r="S38"/>
  <c r="Z38"/>
  <c r="AG26"/>
  <c r="AC26"/>
  <c r="AH26"/>
  <c r="AB26"/>
  <c r="AF26"/>
  <c r="AA26"/>
  <c r="AE26"/>
  <c r="AA20"/>
  <c r="AN20"/>
  <c r="AA32"/>
  <c r="AN32"/>
  <c r="AA33"/>
  <c r="AN33"/>
  <c r="AA21"/>
  <c r="AN21"/>
  <c r="AA34"/>
  <c r="AN34"/>
  <c r="AS34"/>
  <c r="AA35"/>
  <c r="AN35"/>
  <c r="AA22"/>
  <c r="AN22"/>
  <c r="AA23"/>
  <c r="AA24"/>
  <c r="AN24"/>
  <c r="K36"/>
  <c r="O36"/>
  <c r="AK36"/>
  <c r="AA36"/>
  <c r="AN36"/>
  <c r="K25"/>
  <c r="O25"/>
  <c r="AK25"/>
  <c r="AA25"/>
  <c r="AN25"/>
  <c r="K37"/>
  <c r="O37"/>
  <c r="AK37"/>
  <c r="AA37"/>
  <c r="AN37"/>
  <c r="K38"/>
  <c r="O38"/>
  <c r="AK38"/>
  <c r="AA38"/>
  <c r="AN38"/>
  <c r="AS38"/>
  <c r="AE38"/>
  <c r="AO38"/>
  <c r="Y26"/>
  <c r="U26"/>
  <c r="T26"/>
  <c r="AL26"/>
  <c r="Z26"/>
  <c r="Y27"/>
  <c r="U27"/>
  <c r="T27"/>
  <c r="AL27"/>
  <c r="Z27"/>
  <c r="Y28"/>
  <c r="U28"/>
  <c r="T28"/>
  <c r="AL28"/>
  <c r="Z28"/>
  <c r="Y39"/>
  <c r="U39"/>
  <c r="T39"/>
  <c r="Z39"/>
  <c r="Y40"/>
  <c r="U40"/>
  <c r="T40"/>
  <c r="AL40"/>
  <c r="Z40"/>
  <c r="Y41"/>
  <c r="U41"/>
  <c r="AK41"/>
  <c r="T41"/>
  <c r="AL41"/>
  <c r="Z41"/>
  <c r="AH43"/>
  <c r="AG44"/>
  <c r="AC44"/>
  <c r="AF44"/>
  <c r="AB44"/>
  <c r="W44"/>
  <c r="AE44"/>
  <c r="Y29"/>
  <c r="U29"/>
  <c r="X29"/>
  <c r="T29"/>
  <c r="AK29"/>
  <c r="V29"/>
  <c r="AG27"/>
  <c r="AC27"/>
  <c r="AA27"/>
  <c r="AF27"/>
  <c r="AG28"/>
  <c r="AC28"/>
  <c r="AA28"/>
  <c r="AF28"/>
  <c r="AG39"/>
  <c r="AC39"/>
  <c r="AA39"/>
  <c r="AF39"/>
  <c r="AG40"/>
  <c r="AC40"/>
  <c r="AA40"/>
  <c r="AF40"/>
  <c r="AG41"/>
  <c r="AC41"/>
  <c r="AA41"/>
  <c r="AF41"/>
  <c r="Y42"/>
  <c r="U42"/>
  <c r="X42"/>
  <c r="T42"/>
  <c r="AK42"/>
  <c r="V42"/>
  <c r="AA43"/>
  <c r="Z44"/>
  <c r="AG29"/>
  <c r="AC29"/>
  <c r="AF29"/>
  <c r="AB29"/>
  <c r="AE29"/>
  <c r="Y30"/>
  <c r="U30"/>
  <c r="X30"/>
  <c r="T30"/>
  <c r="AL30"/>
  <c r="AK30"/>
  <c r="V30"/>
  <c r="M36"/>
  <c r="M25"/>
  <c r="M37"/>
  <c r="M38"/>
  <c r="AB27"/>
  <c r="AH27"/>
  <c r="AB28"/>
  <c r="AH28"/>
  <c r="AB39"/>
  <c r="AH39"/>
  <c r="W40"/>
  <c r="AB40"/>
  <c r="AH40"/>
  <c r="W41"/>
  <c r="AM41"/>
  <c r="AB41"/>
  <c r="AH41"/>
  <c r="AG42"/>
  <c r="AC42"/>
  <c r="AF42"/>
  <c r="AB42"/>
  <c r="W42"/>
  <c r="AE42"/>
  <c r="AO42"/>
  <c r="Y43"/>
  <c r="U43"/>
  <c r="X43"/>
  <c r="T43"/>
  <c r="AL43"/>
  <c r="AK43"/>
  <c r="V43"/>
  <c r="AA44"/>
  <c r="Z29"/>
  <c r="AH29"/>
  <c r="AG30"/>
  <c r="AC30"/>
  <c r="AF30"/>
  <c r="AB30"/>
  <c r="AN30"/>
  <c r="W30"/>
  <c r="AE30"/>
  <c r="Y47"/>
  <c r="U47"/>
  <c r="W47"/>
  <c r="V47"/>
  <c r="Z47"/>
  <c r="T47"/>
  <c r="X47"/>
  <c r="S47"/>
  <c r="AL47"/>
  <c r="AL39"/>
  <c r="AG43"/>
  <c r="AC43"/>
  <c r="AF43"/>
  <c r="AB43"/>
  <c r="AE43"/>
  <c r="Y44"/>
  <c r="U44"/>
  <c r="X44"/>
  <c r="T44"/>
  <c r="V44"/>
  <c r="AL29"/>
  <c r="T45"/>
  <c r="X45"/>
  <c r="AB45"/>
  <c r="AF45"/>
  <c r="T31"/>
  <c r="X31"/>
  <c r="AB31"/>
  <c r="AF31"/>
  <c r="C46"/>
  <c r="D46"/>
  <c r="G46"/>
  <c r="C47"/>
  <c r="D47"/>
  <c r="H47"/>
  <c r="AG48"/>
  <c r="AC48"/>
  <c r="AF48"/>
  <c r="AA48"/>
  <c r="N48"/>
  <c r="AB48"/>
  <c r="Y50"/>
  <c r="U50"/>
  <c r="W50"/>
  <c r="AM50"/>
  <c r="T50"/>
  <c r="AG54"/>
  <c r="AC54"/>
  <c r="AE54"/>
  <c r="AD54"/>
  <c r="AH54"/>
  <c r="AB54"/>
  <c r="M26"/>
  <c r="AJ26"/>
  <c r="AQ26"/>
  <c r="M27"/>
  <c r="AJ27"/>
  <c r="AQ27"/>
  <c r="M28"/>
  <c r="AJ28"/>
  <c r="M39"/>
  <c r="AJ39"/>
  <c r="AQ39"/>
  <c r="M40"/>
  <c r="AJ40"/>
  <c r="M41"/>
  <c r="AJ41"/>
  <c r="M42"/>
  <c r="AJ42"/>
  <c r="M43"/>
  <c r="AJ43"/>
  <c r="AQ43"/>
  <c r="M44"/>
  <c r="AJ44"/>
  <c r="AQ44"/>
  <c r="M29"/>
  <c r="AJ29"/>
  <c r="AQ29"/>
  <c r="M30"/>
  <c r="AJ30"/>
  <c r="M45"/>
  <c r="AJ45"/>
  <c r="AQ45"/>
  <c r="U45"/>
  <c r="Y45"/>
  <c r="AC45"/>
  <c r="AG45"/>
  <c r="M31"/>
  <c r="AJ31"/>
  <c r="AQ31"/>
  <c r="U31"/>
  <c r="Y31"/>
  <c r="AC31"/>
  <c r="AG31"/>
  <c r="H46"/>
  <c r="J47"/>
  <c r="O48"/>
  <c r="AD48"/>
  <c r="W49"/>
  <c r="S49"/>
  <c r="AL49"/>
  <c r="Y49"/>
  <c r="T49"/>
  <c r="X49"/>
  <c r="AG50"/>
  <c r="AO50"/>
  <c r="AC50"/>
  <c r="AH50"/>
  <c r="AB50"/>
  <c r="AN50"/>
  <c r="V50"/>
  <c r="AL50"/>
  <c r="AR50"/>
  <c r="AD50"/>
  <c r="O51"/>
  <c r="K51"/>
  <c r="AJ51"/>
  <c r="P51"/>
  <c r="N51"/>
  <c r="O55"/>
  <c r="K55"/>
  <c r="R55"/>
  <c r="M55"/>
  <c r="Q55"/>
  <c r="L55"/>
  <c r="P55"/>
  <c r="V45"/>
  <c r="Z45"/>
  <c r="AD45"/>
  <c r="AH45"/>
  <c r="V31"/>
  <c r="Z31"/>
  <c r="AD31"/>
  <c r="AH31"/>
  <c r="E46"/>
  <c r="I46"/>
  <c r="Y52"/>
  <c r="U52"/>
  <c r="X52"/>
  <c r="S52"/>
  <c r="V52"/>
  <c r="W52"/>
  <c r="W53"/>
  <c r="S53"/>
  <c r="V53"/>
  <c r="Y53"/>
  <c r="T53"/>
  <c r="U53"/>
  <c r="AN54"/>
  <c r="S45"/>
  <c r="AA45"/>
  <c r="S31"/>
  <c r="AA31"/>
  <c r="F46"/>
  <c r="J46"/>
  <c r="I47"/>
  <c r="E47"/>
  <c r="G47"/>
  <c r="AU47"/>
  <c r="Q48"/>
  <c r="M48"/>
  <c r="P48"/>
  <c r="K48"/>
  <c r="L48"/>
  <c r="Z52"/>
  <c r="X53"/>
  <c r="X57"/>
  <c r="T57"/>
  <c r="W57"/>
  <c r="S57"/>
  <c r="Z57"/>
  <c r="AH58"/>
  <c r="AD58"/>
  <c r="AG58"/>
  <c r="AC58"/>
  <c r="AE58"/>
  <c r="O64"/>
  <c r="K64"/>
  <c r="R64"/>
  <c r="M64"/>
  <c r="Q64"/>
  <c r="L64"/>
  <c r="P64"/>
  <c r="P72"/>
  <c r="L72"/>
  <c r="O72"/>
  <c r="K72"/>
  <c r="R72"/>
  <c r="N72"/>
  <c r="Q72"/>
  <c r="M72"/>
  <c r="AH73"/>
  <c r="AD73"/>
  <c r="AG73"/>
  <c r="AC73"/>
  <c r="AF73"/>
  <c r="AB73"/>
  <c r="AE73"/>
  <c r="AA73"/>
  <c r="P82"/>
  <c r="L82"/>
  <c r="O82"/>
  <c r="K82"/>
  <c r="N82"/>
  <c r="M82"/>
  <c r="R82"/>
  <c r="Q82"/>
  <c r="AG52"/>
  <c r="AC52"/>
  <c r="AA52"/>
  <c r="AF52"/>
  <c r="AO52"/>
  <c r="O53"/>
  <c r="AK53"/>
  <c r="K53"/>
  <c r="N53"/>
  <c r="W55"/>
  <c r="S55"/>
  <c r="AL55"/>
  <c r="U55"/>
  <c r="Z55"/>
  <c r="AH56"/>
  <c r="AD56"/>
  <c r="AG56"/>
  <c r="AC56"/>
  <c r="AE56"/>
  <c r="AO56"/>
  <c r="U57"/>
  <c r="AF58"/>
  <c r="Q61"/>
  <c r="M61"/>
  <c r="R61"/>
  <c r="L61"/>
  <c r="P61"/>
  <c r="AK61"/>
  <c r="K61"/>
  <c r="AK63"/>
  <c r="AH71"/>
  <c r="AD71"/>
  <c r="AG71"/>
  <c r="AC71"/>
  <c r="AF71"/>
  <c r="AB71"/>
  <c r="AE71"/>
  <c r="P74"/>
  <c r="L74"/>
  <c r="O74"/>
  <c r="K74"/>
  <c r="R74"/>
  <c r="N74"/>
  <c r="Q74"/>
  <c r="M74"/>
  <c r="AH75"/>
  <c r="AD75"/>
  <c r="AG75"/>
  <c r="AC75"/>
  <c r="AF75"/>
  <c r="AB75"/>
  <c r="AE75"/>
  <c r="AA75"/>
  <c r="AN75"/>
  <c r="AF56"/>
  <c r="V57"/>
  <c r="AA58"/>
  <c r="P59"/>
  <c r="L59"/>
  <c r="O59"/>
  <c r="K59"/>
  <c r="Q59"/>
  <c r="Y61"/>
  <c r="U61"/>
  <c r="W61"/>
  <c r="V61"/>
  <c r="T61"/>
  <c r="AL61"/>
  <c r="AG63"/>
  <c r="AC63"/>
  <c r="AE63"/>
  <c r="AD63"/>
  <c r="AH63"/>
  <c r="AB63"/>
  <c r="AN63"/>
  <c r="AF63"/>
  <c r="N64"/>
  <c r="P76"/>
  <c r="L76"/>
  <c r="O76"/>
  <c r="K76"/>
  <c r="R76"/>
  <c r="N76"/>
  <c r="Q76"/>
  <c r="M76"/>
  <c r="AH77"/>
  <c r="AD77"/>
  <c r="AG77"/>
  <c r="AC77"/>
  <c r="AF77"/>
  <c r="AE77"/>
  <c r="AB77"/>
  <c r="AA77"/>
  <c r="AN77"/>
  <c r="F48"/>
  <c r="O49"/>
  <c r="AK49"/>
  <c r="K49"/>
  <c r="N49"/>
  <c r="W51"/>
  <c r="S51"/>
  <c r="AL51"/>
  <c r="U51"/>
  <c r="Z51"/>
  <c r="AD52"/>
  <c r="L53"/>
  <c r="Q53"/>
  <c r="Y54"/>
  <c r="AM54"/>
  <c r="U54"/>
  <c r="T54"/>
  <c r="AL54"/>
  <c r="AR54"/>
  <c r="Z54"/>
  <c r="X55"/>
  <c r="AA56"/>
  <c r="AN56"/>
  <c r="AS56"/>
  <c r="P57"/>
  <c r="L57"/>
  <c r="O57"/>
  <c r="AK57"/>
  <c r="K57"/>
  <c r="AJ57"/>
  <c r="AQ57"/>
  <c r="Q57"/>
  <c r="Y57"/>
  <c r="AB58"/>
  <c r="X59"/>
  <c r="T59"/>
  <c r="W59"/>
  <c r="S59"/>
  <c r="AL59"/>
  <c r="R59"/>
  <c r="Z59"/>
  <c r="AH60"/>
  <c r="AD60"/>
  <c r="AG60"/>
  <c r="AC60"/>
  <c r="AN60"/>
  <c r="AM60"/>
  <c r="AE60"/>
  <c r="N61"/>
  <c r="X61"/>
  <c r="AK65"/>
  <c r="W66"/>
  <c r="S66"/>
  <c r="Y66"/>
  <c r="T66"/>
  <c r="X66"/>
  <c r="V66"/>
  <c r="AK67"/>
  <c r="O70"/>
  <c r="AK70"/>
  <c r="K70"/>
  <c r="R70"/>
  <c r="N70"/>
  <c r="M70"/>
  <c r="L70"/>
  <c r="Q70"/>
  <c r="AA71"/>
  <c r="AN71"/>
  <c r="AA49"/>
  <c r="AN49"/>
  <c r="AS49"/>
  <c r="M50"/>
  <c r="AJ50"/>
  <c r="AQ50"/>
  <c r="AA51"/>
  <c r="AN51"/>
  <c r="AS51"/>
  <c r="M52"/>
  <c r="AJ52"/>
  <c r="AQ52"/>
  <c r="AA53"/>
  <c r="AN53"/>
  <c r="AS53"/>
  <c r="M54"/>
  <c r="AJ54"/>
  <c r="AQ54"/>
  <c r="AA55"/>
  <c r="AN55"/>
  <c r="AS55"/>
  <c r="M56"/>
  <c r="AJ56"/>
  <c r="AQ56"/>
  <c r="U56"/>
  <c r="AL56"/>
  <c r="Y56"/>
  <c r="AM56"/>
  <c r="AA57"/>
  <c r="AN57"/>
  <c r="AS57"/>
  <c r="M58"/>
  <c r="AJ58"/>
  <c r="AQ58"/>
  <c r="U58"/>
  <c r="AL58"/>
  <c r="Y58"/>
  <c r="AM58"/>
  <c r="AA59"/>
  <c r="AN59"/>
  <c r="AS59"/>
  <c r="M60"/>
  <c r="AJ60"/>
  <c r="AQ60"/>
  <c r="U60"/>
  <c r="AL60"/>
  <c r="AR60"/>
  <c r="Y60"/>
  <c r="AG61"/>
  <c r="AO61"/>
  <c r="AC61"/>
  <c r="AA61"/>
  <c r="AN61"/>
  <c r="AF61"/>
  <c r="O62"/>
  <c r="AK62"/>
  <c r="K62"/>
  <c r="N62"/>
  <c r="T62"/>
  <c r="W63"/>
  <c r="W64"/>
  <c r="S64"/>
  <c r="AL64"/>
  <c r="U64"/>
  <c r="Z64"/>
  <c r="S65"/>
  <c r="AD65"/>
  <c r="L66"/>
  <c r="Q66"/>
  <c r="Y67"/>
  <c r="AM67"/>
  <c r="U67"/>
  <c r="T67"/>
  <c r="AL67"/>
  <c r="Z67"/>
  <c r="M68"/>
  <c r="X68"/>
  <c r="Y69"/>
  <c r="U69"/>
  <c r="X69"/>
  <c r="AM69"/>
  <c r="T69"/>
  <c r="AL69"/>
  <c r="AK69"/>
  <c r="V69"/>
  <c r="X84"/>
  <c r="T84"/>
  <c r="W84"/>
  <c r="S84"/>
  <c r="Y84"/>
  <c r="V84"/>
  <c r="U84"/>
  <c r="V56"/>
  <c r="V58"/>
  <c r="V60"/>
  <c r="W62"/>
  <c r="AM62"/>
  <c r="S62"/>
  <c r="U62"/>
  <c r="Z62"/>
  <c r="S63"/>
  <c r="Y65"/>
  <c r="U65"/>
  <c r="T65"/>
  <c r="Z65"/>
  <c r="AM65"/>
  <c r="M66"/>
  <c r="AG67"/>
  <c r="AC67"/>
  <c r="AA67"/>
  <c r="AN67"/>
  <c r="AF67"/>
  <c r="AO67"/>
  <c r="O68"/>
  <c r="AK68"/>
  <c r="K68"/>
  <c r="N68"/>
  <c r="T68"/>
  <c r="AG69"/>
  <c r="AC69"/>
  <c r="AF69"/>
  <c r="AB69"/>
  <c r="AN69"/>
  <c r="AS69"/>
  <c r="AE69"/>
  <c r="AO69"/>
  <c r="AO72"/>
  <c r="AO74"/>
  <c r="AO76"/>
  <c r="P78"/>
  <c r="L78"/>
  <c r="O78"/>
  <c r="K78"/>
  <c r="N78"/>
  <c r="M78"/>
  <c r="R78"/>
  <c r="Y63"/>
  <c r="U63"/>
  <c r="T63"/>
  <c r="Z63"/>
  <c r="AG65"/>
  <c r="AC65"/>
  <c r="AA65"/>
  <c r="AF65"/>
  <c r="AO65"/>
  <c r="O66"/>
  <c r="AK66"/>
  <c r="K66"/>
  <c r="N66"/>
  <c r="W68"/>
  <c r="S68"/>
  <c r="AL68"/>
  <c r="U68"/>
  <c r="Z68"/>
  <c r="Z71"/>
  <c r="V71"/>
  <c r="Y71"/>
  <c r="U71"/>
  <c r="X71"/>
  <c r="T71"/>
  <c r="AL71"/>
  <c r="W71"/>
  <c r="AM77"/>
  <c r="V70"/>
  <c r="Z70"/>
  <c r="AM70"/>
  <c r="V72"/>
  <c r="Z72"/>
  <c r="AM72"/>
  <c r="T73"/>
  <c r="X73"/>
  <c r="AM73"/>
  <c r="V74"/>
  <c r="Z74"/>
  <c r="AM74"/>
  <c r="T75"/>
  <c r="X75"/>
  <c r="AM75"/>
  <c r="V76"/>
  <c r="Z76"/>
  <c r="AM76"/>
  <c r="T77"/>
  <c r="AL77"/>
  <c r="AR77"/>
  <c r="X78"/>
  <c r="T78"/>
  <c r="W78"/>
  <c r="S78"/>
  <c r="Z78"/>
  <c r="AE79"/>
  <c r="V80"/>
  <c r="AH81"/>
  <c r="AD81"/>
  <c r="AG81"/>
  <c r="AC81"/>
  <c r="AA81"/>
  <c r="X82"/>
  <c r="T82"/>
  <c r="W82"/>
  <c r="AM82"/>
  <c r="S82"/>
  <c r="Z82"/>
  <c r="AE83"/>
  <c r="AO83"/>
  <c r="M84"/>
  <c r="P86"/>
  <c r="L86"/>
  <c r="O86"/>
  <c r="AK86"/>
  <c r="K86"/>
  <c r="Q86"/>
  <c r="AA62"/>
  <c r="AN62"/>
  <c r="AS62"/>
  <c r="M63"/>
  <c r="AJ63"/>
  <c r="AQ63"/>
  <c r="AA64"/>
  <c r="AN64"/>
  <c r="AS64"/>
  <c r="M65"/>
  <c r="AJ65"/>
  <c r="AQ65"/>
  <c r="AA66"/>
  <c r="AN66"/>
  <c r="AS66"/>
  <c r="M67"/>
  <c r="AJ67"/>
  <c r="AQ67"/>
  <c r="AA68"/>
  <c r="AN68"/>
  <c r="AS68"/>
  <c r="M69"/>
  <c r="AJ69"/>
  <c r="AQ69"/>
  <c r="S70"/>
  <c r="AL70"/>
  <c r="AA70"/>
  <c r="AN70"/>
  <c r="AS70"/>
  <c r="M71"/>
  <c r="AJ71"/>
  <c r="AQ71"/>
  <c r="S72"/>
  <c r="AL72"/>
  <c r="AA72"/>
  <c r="AN72"/>
  <c r="AS72"/>
  <c r="M73"/>
  <c r="AJ73"/>
  <c r="AQ73"/>
  <c r="U73"/>
  <c r="Y73"/>
  <c r="S74"/>
  <c r="AL74"/>
  <c r="AA74"/>
  <c r="AN74"/>
  <c r="AS74"/>
  <c r="M75"/>
  <c r="AJ75"/>
  <c r="AQ75"/>
  <c r="U75"/>
  <c r="AL75"/>
  <c r="AR75"/>
  <c r="Y75"/>
  <c r="S76"/>
  <c r="AL76"/>
  <c r="AA76"/>
  <c r="AN76"/>
  <c r="AS76"/>
  <c r="R77"/>
  <c r="N77"/>
  <c r="Q77"/>
  <c r="M77"/>
  <c r="AJ77"/>
  <c r="O77"/>
  <c r="U78"/>
  <c r="P80"/>
  <c r="L80"/>
  <c r="O80"/>
  <c r="K80"/>
  <c r="AJ80"/>
  <c r="Q80"/>
  <c r="AB81"/>
  <c r="U82"/>
  <c r="AH85"/>
  <c r="AD85"/>
  <c r="AG85"/>
  <c r="AO85"/>
  <c r="AC85"/>
  <c r="AA85"/>
  <c r="AN85"/>
  <c r="X86"/>
  <c r="T86"/>
  <c r="W86"/>
  <c r="S86"/>
  <c r="R86"/>
  <c r="Z86"/>
  <c r="V73"/>
  <c r="AL73"/>
  <c r="AR73"/>
  <c r="V75"/>
  <c r="Z77"/>
  <c r="V77"/>
  <c r="Y77"/>
  <c r="U77"/>
  <c r="X77"/>
  <c r="AH79"/>
  <c r="AD79"/>
  <c r="AG79"/>
  <c r="AC79"/>
  <c r="AL79"/>
  <c r="AA79"/>
  <c r="AN79"/>
  <c r="X80"/>
  <c r="T80"/>
  <c r="W80"/>
  <c r="S80"/>
  <c r="AL80"/>
  <c r="Z80"/>
  <c r="AE81"/>
  <c r="AO81"/>
  <c r="AH83"/>
  <c r="AD83"/>
  <c r="AG83"/>
  <c r="AC83"/>
  <c r="AA83"/>
  <c r="AN83"/>
  <c r="AS83"/>
  <c r="P84"/>
  <c r="L84"/>
  <c r="O84"/>
  <c r="AK84"/>
  <c r="K84"/>
  <c r="AJ84"/>
  <c r="AQ84"/>
  <c r="Q84"/>
  <c r="AB85"/>
  <c r="M86"/>
  <c r="U86"/>
  <c r="AA78"/>
  <c r="AE78"/>
  <c r="AO78"/>
  <c r="M79"/>
  <c r="AJ79"/>
  <c r="AQ79"/>
  <c r="Q79"/>
  <c r="AK79"/>
  <c r="U79"/>
  <c r="Y79"/>
  <c r="AM79"/>
  <c r="AA80"/>
  <c r="AE80"/>
  <c r="AO80"/>
  <c r="M81"/>
  <c r="AJ81"/>
  <c r="AQ81"/>
  <c r="Q81"/>
  <c r="AK81"/>
  <c r="U81"/>
  <c r="Y81"/>
  <c r="AM81"/>
  <c r="AA82"/>
  <c r="AE82"/>
  <c r="AO82"/>
  <c r="M83"/>
  <c r="AJ83"/>
  <c r="AQ83"/>
  <c r="Q83"/>
  <c r="AK83"/>
  <c r="U83"/>
  <c r="Y83"/>
  <c r="AM83"/>
  <c r="AA84"/>
  <c r="AE84"/>
  <c r="AO84"/>
  <c r="M85"/>
  <c r="AJ85"/>
  <c r="AQ85"/>
  <c r="Q85"/>
  <c r="AK85"/>
  <c r="U85"/>
  <c r="AL85"/>
  <c r="AR85"/>
  <c r="Y85"/>
  <c r="AM85"/>
  <c r="AA86"/>
  <c r="AE86"/>
  <c r="AO86"/>
  <c r="AB78"/>
  <c r="N79"/>
  <c r="V79"/>
  <c r="AB80"/>
  <c r="N81"/>
  <c r="V81"/>
  <c r="AL81"/>
  <c r="AR81"/>
  <c r="AB82"/>
  <c r="N83"/>
  <c r="V83"/>
  <c r="AL83"/>
  <c r="AR83"/>
  <c r="AB84"/>
  <c r="N85"/>
  <c r="V85"/>
  <c r="AB86"/>
  <c r="Z16" i="30"/>
  <c r="X16"/>
  <c r="S16"/>
  <c r="S25"/>
  <c r="AC25"/>
  <c r="N39"/>
  <c r="G12"/>
  <c r="AE12"/>
  <c r="AU12"/>
  <c r="AF30"/>
  <c r="P45"/>
  <c r="T29"/>
  <c r="Y29"/>
  <c r="Y35"/>
  <c r="O19"/>
  <c r="W19"/>
  <c r="U25"/>
  <c r="AG25"/>
  <c r="T32"/>
  <c r="Y32"/>
  <c r="Y42"/>
  <c r="O20"/>
  <c r="AF26"/>
  <c r="L33"/>
  <c r="R33"/>
  <c r="AD33"/>
  <c r="Q14"/>
  <c r="V43"/>
  <c r="R34"/>
  <c r="U44"/>
  <c r="N22"/>
  <c r="T22"/>
  <c r="N36"/>
  <c r="AC36"/>
  <c r="AH36"/>
  <c r="O39"/>
  <c r="C12"/>
  <c r="D12"/>
  <c r="H12"/>
  <c r="AD37"/>
  <c r="T40"/>
  <c r="T21"/>
  <c r="Y21"/>
  <c r="S28"/>
  <c r="AC28"/>
  <c r="F17"/>
  <c r="AU17"/>
  <c r="R45"/>
  <c r="AD45"/>
  <c r="O24"/>
  <c r="X24"/>
  <c r="AH24"/>
  <c r="P31"/>
  <c r="O38"/>
  <c r="AB38"/>
  <c r="G18"/>
  <c r="O18"/>
  <c r="Y41"/>
  <c r="Y19"/>
  <c r="U19"/>
  <c r="AB36"/>
  <c r="AG36"/>
  <c r="Q28"/>
  <c r="N24"/>
  <c r="N38"/>
  <c r="K18"/>
  <c r="C4"/>
  <c r="K29"/>
  <c r="AC35"/>
  <c r="S19"/>
  <c r="X19"/>
  <c r="W25"/>
  <c r="K32"/>
  <c r="AC42"/>
  <c r="N33"/>
  <c r="L14"/>
  <c r="K43"/>
  <c r="AC27"/>
  <c r="W34"/>
  <c r="K44"/>
  <c r="P36"/>
  <c r="AD36"/>
  <c r="K39"/>
  <c r="P39"/>
  <c r="I12"/>
  <c r="AA23"/>
  <c r="V40"/>
  <c r="U21"/>
  <c r="K28"/>
  <c r="L45"/>
  <c r="AF45"/>
  <c r="AO45"/>
  <c r="K24"/>
  <c r="P24"/>
  <c r="AB24"/>
  <c r="K38"/>
  <c r="P38"/>
  <c r="AD38"/>
  <c r="H18"/>
  <c r="AU18"/>
  <c r="S41"/>
  <c r="AC41"/>
  <c r="Y25"/>
  <c r="O32"/>
  <c r="W32"/>
  <c r="U42"/>
  <c r="AG42"/>
  <c r="T20"/>
  <c r="Y20"/>
  <c r="AC26"/>
  <c r="AH26"/>
  <c r="O33"/>
  <c r="AK33"/>
  <c r="G14"/>
  <c r="AF14"/>
  <c r="Q43"/>
  <c r="W27"/>
  <c r="S44"/>
  <c r="X44"/>
  <c r="K22"/>
  <c r="P22"/>
  <c r="AK22"/>
  <c r="AB22"/>
  <c r="R36"/>
  <c r="AF36"/>
  <c r="AO36"/>
  <c r="J15"/>
  <c r="L39"/>
  <c r="R39"/>
  <c r="E12"/>
  <c r="U30"/>
  <c r="L40"/>
  <c r="AF40"/>
  <c r="AO40"/>
  <c r="I13"/>
  <c r="AA13"/>
  <c r="K21"/>
  <c r="W21"/>
  <c r="W28"/>
  <c r="N45"/>
  <c r="AB45"/>
  <c r="AG45"/>
  <c r="L24"/>
  <c r="R24"/>
  <c r="AD24"/>
  <c r="L31"/>
  <c r="AB31"/>
  <c r="AG31"/>
  <c r="AO31"/>
  <c r="L38"/>
  <c r="R38"/>
  <c r="AF38"/>
  <c r="C18"/>
  <c r="D18"/>
  <c r="I18"/>
  <c r="U41"/>
  <c r="AG41"/>
  <c r="AM29"/>
  <c r="AM32"/>
  <c r="AM19"/>
  <c r="AM20"/>
  <c r="AE29"/>
  <c r="Q35"/>
  <c r="AA19"/>
  <c r="M25"/>
  <c r="L29"/>
  <c r="P29"/>
  <c r="AB29"/>
  <c r="AF29"/>
  <c r="N35"/>
  <c r="R35"/>
  <c r="V35"/>
  <c r="Z35"/>
  <c r="AM35"/>
  <c r="AD35"/>
  <c r="AH35"/>
  <c r="L19"/>
  <c r="P19"/>
  <c r="AB19"/>
  <c r="AF19"/>
  <c r="N25"/>
  <c r="R25"/>
  <c r="V25"/>
  <c r="Z25"/>
  <c r="AM25"/>
  <c r="AD25"/>
  <c r="AH25"/>
  <c r="L32"/>
  <c r="P32"/>
  <c r="AB32"/>
  <c r="AF32"/>
  <c r="N42"/>
  <c r="R42"/>
  <c r="V42"/>
  <c r="Z42"/>
  <c r="AM42"/>
  <c r="AD42"/>
  <c r="AH42"/>
  <c r="L20"/>
  <c r="P20"/>
  <c r="AB20"/>
  <c r="AF20"/>
  <c r="V26"/>
  <c r="Y33"/>
  <c r="U33"/>
  <c r="T33"/>
  <c r="Z33"/>
  <c r="AC14"/>
  <c r="M43"/>
  <c r="AC43"/>
  <c r="AH43"/>
  <c r="O27"/>
  <c r="P34"/>
  <c r="L34"/>
  <c r="N34"/>
  <c r="S34"/>
  <c r="AG44"/>
  <c r="AU11"/>
  <c r="Y22"/>
  <c r="U22"/>
  <c r="W22"/>
  <c r="S22"/>
  <c r="V22"/>
  <c r="T36"/>
  <c r="AA39"/>
  <c r="AH12"/>
  <c r="AD12"/>
  <c r="AF12"/>
  <c r="AA12"/>
  <c r="AC12"/>
  <c r="AG12"/>
  <c r="AF23"/>
  <c r="AB23"/>
  <c r="AE23"/>
  <c r="AH23"/>
  <c r="AC23"/>
  <c r="AD23"/>
  <c r="R30"/>
  <c r="N30"/>
  <c r="Q30"/>
  <c r="L30"/>
  <c r="O30"/>
  <c r="P30"/>
  <c r="M29"/>
  <c r="Q29"/>
  <c r="AC29"/>
  <c r="AG29"/>
  <c r="K35"/>
  <c r="O35"/>
  <c r="AA35"/>
  <c r="AE35"/>
  <c r="AO35"/>
  <c r="M19"/>
  <c r="Q19"/>
  <c r="AC19"/>
  <c r="AG19"/>
  <c r="K25"/>
  <c r="O25"/>
  <c r="AA25"/>
  <c r="AE25"/>
  <c r="AO25"/>
  <c r="M32"/>
  <c r="Q32"/>
  <c r="AC32"/>
  <c r="AG32"/>
  <c r="K42"/>
  <c r="O42"/>
  <c r="AA42"/>
  <c r="AE42"/>
  <c r="AO42"/>
  <c r="M20"/>
  <c r="Q20"/>
  <c r="AC20"/>
  <c r="AG20"/>
  <c r="X26"/>
  <c r="AG33"/>
  <c r="AC33"/>
  <c r="AA33"/>
  <c r="AF33"/>
  <c r="AE14"/>
  <c r="P43"/>
  <c r="L43"/>
  <c r="N43"/>
  <c r="AD43"/>
  <c r="AH27"/>
  <c r="AD27"/>
  <c r="K27"/>
  <c r="P27"/>
  <c r="AA27"/>
  <c r="AF27"/>
  <c r="X34"/>
  <c r="T34"/>
  <c r="U34"/>
  <c r="Z34"/>
  <c r="R44"/>
  <c r="N44"/>
  <c r="P44"/>
  <c r="L44"/>
  <c r="AJ44"/>
  <c r="O44"/>
  <c r="AA44"/>
  <c r="F11"/>
  <c r="V36"/>
  <c r="O15"/>
  <c r="K15"/>
  <c r="N15"/>
  <c r="Q15"/>
  <c r="L15"/>
  <c r="P15"/>
  <c r="AD39"/>
  <c r="N29"/>
  <c r="V29"/>
  <c r="AL29"/>
  <c r="AR29"/>
  <c r="AD29"/>
  <c r="AH29"/>
  <c r="L35"/>
  <c r="P35"/>
  <c r="T35"/>
  <c r="AL35"/>
  <c r="AB35"/>
  <c r="N19"/>
  <c r="V19"/>
  <c r="AL19"/>
  <c r="AR19"/>
  <c r="AD19"/>
  <c r="AH19"/>
  <c r="L25"/>
  <c r="P25"/>
  <c r="T25"/>
  <c r="AL25"/>
  <c r="AB25"/>
  <c r="N32"/>
  <c r="V32"/>
  <c r="AL32"/>
  <c r="AR32"/>
  <c r="AD32"/>
  <c r="AH32"/>
  <c r="L42"/>
  <c r="P42"/>
  <c r="T42"/>
  <c r="AL42"/>
  <c r="AB42"/>
  <c r="N20"/>
  <c r="V20"/>
  <c r="AL20"/>
  <c r="AR20"/>
  <c r="AD20"/>
  <c r="AH20"/>
  <c r="O26"/>
  <c r="AK26"/>
  <c r="K26"/>
  <c r="N26"/>
  <c r="T26"/>
  <c r="W33"/>
  <c r="AM33"/>
  <c r="AB33"/>
  <c r="AH33"/>
  <c r="R14"/>
  <c r="N14"/>
  <c r="K14"/>
  <c r="P14"/>
  <c r="AA14"/>
  <c r="X43"/>
  <c r="T43"/>
  <c r="AL43"/>
  <c r="O43"/>
  <c r="AK43"/>
  <c r="U43"/>
  <c r="Z43"/>
  <c r="L27"/>
  <c r="AM27"/>
  <c r="AB27"/>
  <c r="AG27"/>
  <c r="AF34"/>
  <c r="AO34"/>
  <c r="AB34"/>
  <c r="AH34"/>
  <c r="AD34"/>
  <c r="K34"/>
  <c r="AJ34"/>
  <c r="Q34"/>
  <c r="AK34"/>
  <c r="V34"/>
  <c r="AA34"/>
  <c r="AN34"/>
  <c r="Q44"/>
  <c r="AM44"/>
  <c r="Z22"/>
  <c r="R15"/>
  <c r="AK39"/>
  <c r="AB12"/>
  <c r="P23"/>
  <c r="L23"/>
  <c r="O23"/>
  <c r="R23"/>
  <c r="M23"/>
  <c r="Q23"/>
  <c r="AH30"/>
  <c r="AD30"/>
  <c r="AC30"/>
  <c r="AG30"/>
  <c r="AB30"/>
  <c r="AN30"/>
  <c r="AE30"/>
  <c r="K30"/>
  <c r="AJ30"/>
  <c r="X37"/>
  <c r="T37"/>
  <c r="W37"/>
  <c r="V37"/>
  <c r="Z37"/>
  <c r="U37"/>
  <c r="Y37"/>
  <c r="S37"/>
  <c r="AA32"/>
  <c r="AN32"/>
  <c r="M42"/>
  <c r="AA20"/>
  <c r="AN20"/>
  <c r="W26"/>
  <c r="S26"/>
  <c r="U26"/>
  <c r="Z26"/>
  <c r="AL33"/>
  <c r="AH14"/>
  <c r="AD14"/>
  <c r="AB14"/>
  <c r="AG14"/>
  <c r="AF43"/>
  <c r="AB43"/>
  <c r="AA43"/>
  <c r="AG43"/>
  <c r="R27"/>
  <c r="N27"/>
  <c r="M27"/>
  <c r="AM34"/>
  <c r="AH44"/>
  <c r="AD44"/>
  <c r="AF44"/>
  <c r="AB44"/>
  <c r="AE44"/>
  <c r="AO44"/>
  <c r="G11"/>
  <c r="C11"/>
  <c r="D11"/>
  <c r="I11"/>
  <c r="E11"/>
  <c r="J11"/>
  <c r="W36"/>
  <c r="S36"/>
  <c r="Y36"/>
  <c r="U36"/>
  <c r="Z36"/>
  <c r="AG39"/>
  <c r="AC39"/>
  <c r="AH39"/>
  <c r="AB39"/>
  <c r="AE39"/>
  <c r="AO12"/>
  <c r="AN23"/>
  <c r="AA22"/>
  <c r="AE22"/>
  <c r="AO22"/>
  <c r="M36"/>
  <c r="Q36"/>
  <c r="AK36"/>
  <c r="AE15"/>
  <c r="AA15"/>
  <c r="F15"/>
  <c r="AB15"/>
  <c r="AG15"/>
  <c r="AU15"/>
  <c r="Y39"/>
  <c r="U39"/>
  <c r="T39"/>
  <c r="Z39"/>
  <c r="P37"/>
  <c r="L37"/>
  <c r="N37"/>
  <c r="I16"/>
  <c r="E16"/>
  <c r="G16"/>
  <c r="W16"/>
  <c r="AU16"/>
  <c r="W40"/>
  <c r="S40"/>
  <c r="P40"/>
  <c r="U40"/>
  <c r="Z40"/>
  <c r="AG13"/>
  <c r="Q21"/>
  <c r="AM21"/>
  <c r="AH28"/>
  <c r="AD28"/>
  <c r="AF28"/>
  <c r="AB28"/>
  <c r="AA28"/>
  <c r="W17"/>
  <c r="S17"/>
  <c r="Y17"/>
  <c r="U17"/>
  <c r="V17"/>
  <c r="T45"/>
  <c r="AK49"/>
  <c r="AK51"/>
  <c r="AF21"/>
  <c r="AB21"/>
  <c r="AH21"/>
  <c r="AD21"/>
  <c r="AE21"/>
  <c r="Y31"/>
  <c r="U31"/>
  <c r="W31"/>
  <c r="S31"/>
  <c r="Z31"/>
  <c r="AF18"/>
  <c r="AB18"/>
  <c r="AE18"/>
  <c r="AA18"/>
  <c r="AH18"/>
  <c r="AD18"/>
  <c r="AG18"/>
  <c r="AC18"/>
  <c r="AA26"/>
  <c r="AN26"/>
  <c r="M33"/>
  <c r="AJ33"/>
  <c r="AQ33"/>
  <c r="F14"/>
  <c r="V27"/>
  <c r="AL27"/>
  <c r="AR27"/>
  <c r="V44"/>
  <c r="AL44"/>
  <c r="AR44"/>
  <c r="M22"/>
  <c r="AJ22"/>
  <c r="AC22"/>
  <c r="K36"/>
  <c r="AJ36"/>
  <c r="AA36"/>
  <c r="AN36"/>
  <c r="I15"/>
  <c r="AD15"/>
  <c r="W39"/>
  <c r="R12"/>
  <c r="N12"/>
  <c r="K12"/>
  <c r="P12"/>
  <c r="X23"/>
  <c r="T23"/>
  <c r="U23"/>
  <c r="Z23"/>
  <c r="AM30"/>
  <c r="AF37"/>
  <c r="AB37"/>
  <c r="K37"/>
  <c r="AJ37"/>
  <c r="Q37"/>
  <c r="AA37"/>
  <c r="AG37"/>
  <c r="J16"/>
  <c r="T16"/>
  <c r="M40"/>
  <c r="X40"/>
  <c r="R13"/>
  <c r="N13"/>
  <c r="P13"/>
  <c r="L13"/>
  <c r="M13"/>
  <c r="AG21"/>
  <c r="R28"/>
  <c r="N28"/>
  <c r="P28"/>
  <c r="L28"/>
  <c r="AJ28"/>
  <c r="O28"/>
  <c r="AE28"/>
  <c r="AO28"/>
  <c r="G17"/>
  <c r="C17"/>
  <c r="D17"/>
  <c r="I17"/>
  <c r="E17"/>
  <c r="J17"/>
  <c r="Z17"/>
  <c r="W24"/>
  <c r="AM24"/>
  <c r="S24"/>
  <c r="Y24"/>
  <c r="U24"/>
  <c r="V24"/>
  <c r="T31"/>
  <c r="W38"/>
  <c r="S38"/>
  <c r="Y38"/>
  <c r="U38"/>
  <c r="X38"/>
  <c r="T38"/>
  <c r="Z38"/>
  <c r="Y16"/>
  <c r="U16"/>
  <c r="V16"/>
  <c r="O40"/>
  <c r="AK40"/>
  <c r="K40"/>
  <c r="N40"/>
  <c r="AH13"/>
  <c r="AD13"/>
  <c r="AF13"/>
  <c r="AB13"/>
  <c r="AE13"/>
  <c r="P21"/>
  <c r="L21"/>
  <c r="R21"/>
  <c r="N21"/>
  <c r="O21"/>
  <c r="AA21"/>
  <c r="AN21"/>
  <c r="Y45"/>
  <c r="U45"/>
  <c r="W45"/>
  <c r="S45"/>
  <c r="Z45"/>
  <c r="V31"/>
  <c r="AK38"/>
  <c r="AE46"/>
  <c r="AA46"/>
  <c r="AH46"/>
  <c r="AD46"/>
  <c r="AG46"/>
  <c r="AC46"/>
  <c r="AF46"/>
  <c r="AB46"/>
  <c r="M18"/>
  <c r="Q18"/>
  <c r="K41"/>
  <c r="O41"/>
  <c r="AA41"/>
  <c r="AE41"/>
  <c r="H46"/>
  <c r="AU46"/>
  <c r="M47"/>
  <c r="Q47"/>
  <c r="AC47"/>
  <c r="AG47"/>
  <c r="F48"/>
  <c r="J48"/>
  <c r="T49"/>
  <c r="X49"/>
  <c r="V50"/>
  <c r="Z50"/>
  <c r="T51"/>
  <c r="Y51"/>
  <c r="P52"/>
  <c r="L52"/>
  <c r="AJ52"/>
  <c r="N52"/>
  <c r="AD52"/>
  <c r="AG53"/>
  <c r="AD53"/>
  <c r="K53"/>
  <c r="P53"/>
  <c r="AA53"/>
  <c r="AF53"/>
  <c r="M54"/>
  <c r="AK55"/>
  <c r="O56"/>
  <c r="K56"/>
  <c r="R56"/>
  <c r="M56"/>
  <c r="P56"/>
  <c r="Q56"/>
  <c r="W58"/>
  <c r="S58"/>
  <c r="Y58"/>
  <c r="T58"/>
  <c r="X58"/>
  <c r="V58"/>
  <c r="P64"/>
  <c r="L64"/>
  <c r="O64"/>
  <c r="K64"/>
  <c r="N64"/>
  <c r="M64"/>
  <c r="R64"/>
  <c r="M39"/>
  <c r="AJ39"/>
  <c r="AQ39"/>
  <c r="F12"/>
  <c r="V30"/>
  <c r="AL30"/>
  <c r="AR30"/>
  <c r="AA40"/>
  <c r="AN40"/>
  <c r="H13"/>
  <c r="AU13"/>
  <c r="V21"/>
  <c r="AL21"/>
  <c r="AR21"/>
  <c r="T28"/>
  <c r="X28"/>
  <c r="AM28"/>
  <c r="K45"/>
  <c r="O45"/>
  <c r="AK45"/>
  <c r="AA45"/>
  <c r="AN45"/>
  <c r="M24"/>
  <c r="AJ24"/>
  <c r="AC24"/>
  <c r="AG24"/>
  <c r="AO24"/>
  <c r="K31"/>
  <c r="O31"/>
  <c r="AK31"/>
  <c r="AA31"/>
  <c r="AN31"/>
  <c r="M38"/>
  <c r="AJ38"/>
  <c r="AQ38"/>
  <c r="AC38"/>
  <c r="AG38"/>
  <c r="AO38"/>
  <c r="F18"/>
  <c r="N18"/>
  <c r="R18"/>
  <c r="L41"/>
  <c r="P41"/>
  <c r="T41"/>
  <c r="X41"/>
  <c r="AM41"/>
  <c r="AB41"/>
  <c r="AF41"/>
  <c r="E46"/>
  <c r="I46"/>
  <c r="F47"/>
  <c r="N47"/>
  <c r="R47"/>
  <c r="AK47"/>
  <c r="AD47"/>
  <c r="AH47"/>
  <c r="C48"/>
  <c r="D48"/>
  <c r="G48"/>
  <c r="M49"/>
  <c r="AJ49"/>
  <c r="AQ49"/>
  <c r="U49"/>
  <c r="Y49"/>
  <c r="AM49"/>
  <c r="AC49"/>
  <c r="AG49"/>
  <c r="AO49"/>
  <c r="K50"/>
  <c r="O50"/>
  <c r="AK50"/>
  <c r="S50"/>
  <c r="W50"/>
  <c r="AM50"/>
  <c r="AA50"/>
  <c r="AN50"/>
  <c r="AS50"/>
  <c r="M51"/>
  <c r="AJ51"/>
  <c r="AQ51"/>
  <c r="AA51"/>
  <c r="X52"/>
  <c r="T52"/>
  <c r="AL52"/>
  <c r="O52"/>
  <c r="U52"/>
  <c r="Z52"/>
  <c r="L53"/>
  <c r="AB53"/>
  <c r="AH53"/>
  <c r="AG55"/>
  <c r="AC55"/>
  <c r="AN55"/>
  <c r="AS55"/>
  <c r="AE55"/>
  <c r="AO55"/>
  <c r="AD55"/>
  <c r="AO58"/>
  <c r="Y61"/>
  <c r="U61"/>
  <c r="X61"/>
  <c r="S61"/>
  <c r="AL61"/>
  <c r="W61"/>
  <c r="V61"/>
  <c r="Z61"/>
  <c r="M41"/>
  <c r="Q41"/>
  <c r="F46"/>
  <c r="J46"/>
  <c r="AA47"/>
  <c r="AN47"/>
  <c r="AE47"/>
  <c r="V49"/>
  <c r="Z49"/>
  <c r="Z51"/>
  <c r="V51"/>
  <c r="W51"/>
  <c r="AF52"/>
  <c r="AO52"/>
  <c r="AB52"/>
  <c r="AA52"/>
  <c r="AG52"/>
  <c r="R53"/>
  <c r="N53"/>
  <c r="M53"/>
  <c r="O54"/>
  <c r="K54"/>
  <c r="Q54"/>
  <c r="L54"/>
  <c r="P54"/>
  <c r="L56"/>
  <c r="U58"/>
  <c r="Q64"/>
  <c r="F13"/>
  <c r="V28"/>
  <c r="M45"/>
  <c r="AA24"/>
  <c r="M31"/>
  <c r="AA38"/>
  <c r="L18"/>
  <c r="N41"/>
  <c r="V41"/>
  <c r="AD41"/>
  <c r="C46"/>
  <c r="D46"/>
  <c r="L47"/>
  <c r="AJ47"/>
  <c r="AB47"/>
  <c r="E48"/>
  <c r="S49"/>
  <c r="AA49"/>
  <c r="AN49"/>
  <c r="M50"/>
  <c r="U50"/>
  <c r="AH51"/>
  <c r="AO51"/>
  <c r="AD51"/>
  <c r="S51"/>
  <c r="AL51"/>
  <c r="X51"/>
  <c r="AC51"/>
  <c r="M52"/>
  <c r="R52"/>
  <c r="AC52"/>
  <c r="AH52"/>
  <c r="O53"/>
  <c r="AK53"/>
  <c r="AE53"/>
  <c r="AO53"/>
  <c r="W54"/>
  <c r="S54"/>
  <c r="V54"/>
  <c r="R54"/>
  <c r="Y54"/>
  <c r="N56"/>
  <c r="Z58"/>
  <c r="AK59"/>
  <c r="AK63"/>
  <c r="W56"/>
  <c r="S56"/>
  <c r="U56"/>
  <c r="Z56"/>
  <c r="S57"/>
  <c r="Y59"/>
  <c r="U59"/>
  <c r="T59"/>
  <c r="AL59"/>
  <c r="AR59"/>
  <c r="Z59"/>
  <c r="M60"/>
  <c r="AG61"/>
  <c r="AC61"/>
  <c r="AA61"/>
  <c r="AF61"/>
  <c r="AO61"/>
  <c r="O62"/>
  <c r="K62"/>
  <c r="N62"/>
  <c r="T62"/>
  <c r="X64"/>
  <c r="T64"/>
  <c r="W64"/>
  <c r="S64"/>
  <c r="Z64"/>
  <c r="AE65"/>
  <c r="AA65"/>
  <c r="AH65"/>
  <c r="AD65"/>
  <c r="AG65"/>
  <c r="AC65"/>
  <c r="W73"/>
  <c r="S73"/>
  <c r="Y73"/>
  <c r="U73"/>
  <c r="T73"/>
  <c r="Z73"/>
  <c r="X73"/>
  <c r="V56"/>
  <c r="Y57"/>
  <c r="AM57"/>
  <c r="U57"/>
  <c r="T57"/>
  <c r="Z57"/>
  <c r="AG59"/>
  <c r="AC59"/>
  <c r="V59"/>
  <c r="AA59"/>
  <c r="AF59"/>
  <c r="AO59"/>
  <c r="O60"/>
  <c r="K60"/>
  <c r="AJ60"/>
  <c r="N60"/>
  <c r="AB61"/>
  <c r="AH61"/>
  <c r="W62"/>
  <c r="S62"/>
  <c r="P62"/>
  <c r="U62"/>
  <c r="Z62"/>
  <c r="AH63"/>
  <c r="AD63"/>
  <c r="AG63"/>
  <c r="AC63"/>
  <c r="AN63"/>
  <c r="AS63"/>
  <c r="AE63"/>
  <c r="AO63"/>
  <c r="U64"/>
  <c r="V53"/>
  <c r="AL53"/>
  <c r="AR53"/>
  <c r="Y55"/>
  <c r="AM55"/>
  <c r="U55"/>
  <c r="T55"/>
  <c r="AL55"/>
  <c r="Z55"/>
  <c r="X56"/>
  <c r="AG57"/>
  <c r="AC57"/>
  <c r="V57"/>
  <c r="AA57"/>
  <c r="AN57"/>
  <c r="AF57"/>
  <c r="AO57"/>
  <c r="O58"/>
  <c r="AK58"/>
  <c r="K58"/>
  <c r="AJ58"/>
  <c r="AQ58"/>
  <c r="N58"/>
  <c r="W59"/>
  <c r="AM59"/>
  <c r="AB59"/>
  <c r="AH59"/>
  <c r="W60"/>
  <c r="S60"/>
  <c r="P60"/>
  <c r="U60"/>
  <c r="Z60"/>
  <c r="AD61"/>
  <c r="AO62"/>
  <c r="L62"/>
  <c r="Q62"/>
  <c r="V62"/>
  <c r="AF63"/>
  <c r="V64"/>
  <c r="AB65"/>
  <c r="Y66"/>
  <c r="U66"/>
  <c r="X66"/>
  <c r="T66"/>
  <c r="W66"/>
  <c r="S66"/>
  <c r="AL66"/>
  <c r="Z66"/>
  <c r="Y68"/>
  <c r="U68"/>
  <c r="X68"/>
  <c r="T68"/>
  <c r="W68"/>
  <c r="S68"/>
  <c r="AL68"/>
  <c r="Z68"/>
  <c r="Y70"/>
  <c r="U70"/>
  <c r="X70"/>
  <c r="T70"/>
  <c r="W70"/>
  <c r="S70"/>
  <c r="AL70"/>
  <c r="Z70"/>
  <c r="O72"/>
  <c r="K72"/>
  <c r="R72"/>
  <c r="M72"/>
  <c r="Q72"/>
  <c r="L72"/>
  <c r="P72"/>
  <c r="AA54"/>
  <c r="AN54"/>
  <c r="AS54"/>
  <c r="M55"/>
  <c r="AJ55"/>
  <c r="AQ55"/>
  <c r="AA56"/>
  <c r="AN56"/>
  <c r="AS56"/>
  <c r="M57"/>
  <c r="AJ57"/>
  <c r="AQ57"/>
  <c r="AA58"/>
  <c r="AN58"/>
  <c r="AS58"/>
  <c r="M59"/>
  <c r="AJ59"/>
  <c r="AQ59"/>
  <c r="AA60"/>
  <c r="AN60"/>
  <c r="AS60"/>
  <c r="M61"/>
  <c r="AJ61"/>
  <c r="AQ61"/>
  <c r="AA62"/>
  <c r="AN62"/>
  <c r="AS62"/>
  <c r="M63"/>
  <c r="AJ63"/>
  <c r="AQ63"/>
  <c r="U63"/>
  <c r="AL63"/>
  <c r="Y63"/>
  <c r="AM63"/>
  <c r="AA64"/>
  <c r="AN64"/>
  <c r="AS64"/>
  <c r="M65"/>
  <c r="AJ65"/>
  <c r="AQ65"/>
  <c r="U65"/>
  <c r="AL65"/>
  <c r="Y65"/>
  <c r="AM65"/>
  <c r="K66"/>
  <c r="O66"/>
  <c r="AK66"/>
  <c r="AA66"/>
  <c r="AN66"/>
  <c r="AS66"/>
  <c r="M67"/>
  <c r="AJ67"/>
  <c r="AQ67"/>
  <c r="U67"/>
  <c r="Y67"/>
  <c r="AM67"/>
  <c r="AC67"/>
  <c r="AG67"/>
  <c r="AO67"/>
  <c r="K68"/>
  <c r="O68"/>
  <c r="AA68"/>
  <c r="AN68"/>
  <c r="AS68"/>
  <c r="M69"/>
  <c r="AJ69"/>
  <c r="AQ69"/>
  <c r="U69"/>
  <c r="Y69"/>
  <c r="AM69"/>
  <c r="AC69"/>
  <c r="AG69"/>
  <c r="AO69"/>
  <c r="K70"/>
  <c r="O70"/>
  <c r="AK70"/>
  <c r="AA70"/>
  <c r="AN70"/>
  <c r="AS70"/>
  <c r="M71"/>
  <c r="AJ71"/>
  <c r="AQ71"/>
  <c r="R71"/>
  <c r="AK71"/>
  <c r="AB71"/>
  <c r="AN71"/>
  <c r="AS71"/>
  <c r="AH71"/>
  <c r="W72"/>
  <c r="AM72"/>
  <c r="S72"/>
  <c r="U72"/>
  <c r="Z72"/>
  <c r="V74"/>
  <c r="Y76"/>
  <c r="U76"/>
  <c r="X76"/>
  <c r="T76"/>
  <c r="W76"/>
  <c r="AM76"/>
  <c r="S76"/>
  <c r="AL76"/>
  <c r="V63"/>
  <c r="V65"/>
  <c r="L66"/>
  <c r="P66"/>
  <c r="V67"/>
  <c r="AL67"/>
  <c r="AD67"/>
  <c r="AH67"/>
  <c r="L68"/>
  <c r="P68"/>
  <c r="V69"/>
  <c r="AL69"/>
  <c r="AR69"/>
  <c r="AD69"/>
  <c r="AH69"/>
  <c r="L70"/>
  <c r="P70"/>
  <c r="Y71"/>
  <c r="U71"/>
  <c r="S71"/>
  <c r="AL71"/>
  <c r="X71"/>
  <c r="AM71"/>
  <c r="W75"/>
  <c r="S75"/>
  <c r="Z75"/>
  <c r="V75"/>
  <c r="Y75"/>
  <c r="U75"/>
  <c r="X75"/>
  <c r="M66"/>
  <c r="AA67"/>
  <c r="AN67"/>
  <c r="M68"/>
  <c r="AA69"/>
  <c r="M70"/>
  <c r="AG71"/>
  <c r="AC71"/>
  <c r="Z71"/>
  <c r="AE71"/>
  <c r="AO71"/>
  <c r="Y74"/>
  <c r="U74"/>
  <c r="W74"/>
  <c r="AM74"/>
  <c r="S74"/>
  <c r="AL74"/>
  <c r="AR74"/>
  <c r="Z74"/>
  <c r="W78"/>
  <c r="S78"/>
  <c r="Y78"/>
  <c r="T78"/>
  <c r="X78"/>
  <c r="V78"/>
  <c r="U78"/>
  <c r="AO80"/>
  <c r="Y81"/>
  <c r="U81"/>
  <c r="X81"/>
  <c r="S81"/>
  <c r="AL81"/>
  <c r="AR81"/>
  <c r="W81"/>
  <c r="AM81"/>
  <c r="V81"/>
  <c r="Z81"/>
  <c r="AA72"/>
  <c r="AN72"/>
  <c r="AS72"/>
  <c r="M73"/>
  <c r="AJ73"/>
  <c r="AQ73"/>
  <c r="AC73"/>
  <c r="AG73"/>
  <c r="AO73"/>
  <c r="K74"/>
  <c r="O74"/>
  <c r="AK74"/>
  <c r="AA74"/>
  <c r="AN74"/>
  <c r="AS74"/>
  <c r="M75"/>
  <c r="AJ75"/>
  <c r="AQ75"/>
  <c r="AC75"/>
  <c r="AG75"/>
  <c r="AO75"/>
  <c r="K76"/>
  <c r="O76"/>
  <c r="AK76"/>
  <c r="AA76"/>
  <c r="AN76"/>
  <c r="AS76"/>
  <c r="Q77"/>
  <c r="AK77"/>
  <c r="M77"/>
  <c r="AJ77"/>
  <c r="N77"/>
  <c r="S77"/>
  <c r="L78"/>
  <c r="Y79"/>
  <c r="U79"/>
  <c r="T79"/>
  <c r="AL79"/>
  <c r="Z79"/>
  <c r="AM79"/>
  <c r="M80"/>
  <c r="AG81"/>
  <c r="AC81"/>
  <c r="AA81"/>
  <c r="AN81"/>
  <c r="AF81"/>
  <c r="AO81"/>
  <c r="O82"/>
  <c r="K82"/>
  <c r="AJ82"/>
  <c r="R82"/>
  <c r="N82"/>
  <c r="P82"/>
  <c r="M84"/>
  <c r="AH85"/>
  <c r="AD85"/>
  <c r="AG85"/>
  <c r="AC85"/>
  <c r="AF85"/>
  <c r="AB85"/>
  <c r="AA85"/>
  <c r="P86"/>
  <c r="L86"/>
  <c r="O86"/>
  <c r="AK86"/>
  <c r="K86"/>
  <c r="R86"/>
  <c r="N86"/>
  <c r="Y77"/>
  <c r="AM77"/>
  <c r="U77"/>
  <c r="T77"/>
  <c r="Z77"/>
  <c r="AG79"/>
  <c r="AC79"/>
  <c r="AA79"/>
  <c r="AF79"/>
  <c r="AO79"/>
  <c r="O80"/>
  <c r="K80"/>
  <c r="N80"/>
  <c r="W82"/>
  <c r="S82"/>
  <c r="AL82"/>
  <c r="Z82"/>
  <c r="V82"/>
  <c r="Y82"/>
  <c r="AE85"/>
  <c r="AO85"/>
  <c r="AA73"/>
  <c r="AN73"/>
  <c r="M74"/>
  <c r="AA75"/>
  <c r="AN75"/>
  <c r="AS75"/>
  <c r="M76"/>
  <c r="AG77"/>
  <c r="AC77"/>
  <c r="V77"/>
  <c r="AA77"/>
  <c r="AN77"/>
  <c r="AF77"/>
  <c r="AO77"/>
  <c r="O78"/>
  <c r="AK78"/>
  <c r="K78"/>
  <c r="AJ78"/>
  <c r="AQ78"/>
  <c r="N78"/>
  <c r="AB79"/>
  <c r="AH79"/>
  <c r="W80"/>
  <c r="S80"/>
  <c r="AL80"/>
  <c r="P80"/>
  <c r="U80"/>
  <c r="Z80"/>
  <c r="T82"/>
  <c r="AH83"/>
  <c r="AD83"/>
  <c r="AG83"/>
  <c r="AC83"/>
  <c r="AF83"/>
  <c r="AO83"/>
  <c r="AB83"/>
  <c r="AA83"/>
  <c r="AN83"/>
  <c r="P84"/>
  <c r="L84"/>
  <c r="O84"/>
  <c r="K84"/>
  <c r="AJ84"/>
  <c r="R84"/>
  <c r="N84"/>
  <c r="M86"/>
  <c r="T83"/>
  <c r="AL83"/>
  <c r="AR83"/>
  <c r="X83"/>
  <c r="AM83"/>
  <c r="V84"/>
  <c r="Z84"/>
  <c r="T85"/>
  <c r="AL85"/>
  <c r="AR85"/>
  <c r="X85"/>
  <c r="AM85"/>
  <c r="V86"/>
  <c r="Z86"/>
  <c r="AA78"/>
  <c r="AN78"/>
  <c r="AS78"/>
  <c r="M79"/>
  <c r="AJ79"/>
  <c r="AQ79"/>
  <c r="AA80"/>
  <c r="AN80"/>
  <c r="AS80"/>
  <c r="M81"/>
  <c r="AJ81"/>
  <c r="AQ81"/>
  <c r="AA82"/>
  <c r="AN82"/>
  <c r="AS82"/>
  <c r="M83"/>
  <c r="AJ83"/>
  <c r="AQ83"/>
  <c r="U83"/>
  <c r="Y83"/>
  <c r="S84"/>
  <c r="AL84"/>
  <c r="W84"/>
  <c r="AM84"/>
  <c r="AA84"/>
  <c r="AN84"/>
  <c r="AS84"/>
  <c r="M85"/>
  <c r="AJ85"/>
  <c r="AQ85"/>
  <c r="U85"/>
  <c r="Y85"/>
  <c r="S86"/>
  <c r="W86"/>
  <c r="AM86"/>
  <c r="AA86"/>
  <c r="AN86"/>
  <c r="AS86"/>
  <c r="V83"/>
  <c r="T84"/>
  <c r="V85"/>
  <c r="T86"/>
  <c r="C25" i="29"/>
  <c r="D25"/>
  <c r="T31"/>
  <c r="L13"/>
  <c r="AH32"/>
  <c r="AH27"/>
  <c r="AB16"/>
  <c r="Y29"/>
  <c r="E25"/>
  <c r="Q25"/>
  <c r="K26"/>
  <c r="AC18"/>
  <c r="AU39"/>
  <c r="G25"/>
  <c r="AE25"/>
  <c r="Q26"/>
  <c r="AE18"/>
  <c r="AG12"/>
  <c r="V21"/>
  <c r="T29"/>
  <c r="Z28"/>
  <c r="Y28"/>
  <c r="X11"/>
  <c r="AB26"/>
  <c r="Y42"/>
  <c r="T38"/>
  <c r="V33"/>
  <c r="X43"/>
  <c r="X12"/>
  <c r="AD23"/>
  <c r="T16"/>
  <c r="S21"/>
  <c r="K40"/>
  <c r="AC40"/>
  <c r="U29"/>
  <c r="P35"/>
  <c r="G20"/>
  <c r="AE20"/>
  <c r="I25"/>
  <c r="C28"/>
  <c r="D28"/>
  <c r="L26"/>
  <c r="Q41"/>
  <c r="U31"/>
  <c r="W37"/>
  <c r="O13"/>
  <c r="S11"/>
  <c r="AC32"/>
  <c r="L42"/>
  <c r="Y38"/>
  <c r="W18"/>
  <c r="W33"/>
  <c r="Y43"/>
  <c r="L12"/>
  <c r="Y12"/>
  <c r="K19"/>
  <c r="Y16"/>
  <c r="L29"/>
  <c r="W35"/>
  <c r="P26"/>
  <c r="S41"/>
  <c r="X31"/>
  <c r="AC37"/>
  <c r="AE13"/>
  <c r="W11"/>
  <c r="AE32"/>
  <c r="T42"/>
  <c r="Y14"/>
  <c r="K22"/>
  <c r="S43"/>
  <c r="AE27"/>
  <c r="S12"/>
  <c r="AB12"/>
  <c r="Q19"/>
  <c r="T24"/>
  <c r="Q40"/>
  <c r="O29"/>
  <c r="S22"/>
  <c r="Q18"/>
  <c r="R27"/>
  <c r="T19"/>
  <c r="AG29"/>
  <c r="AU20"/>
  <c r="C44"/>
  <c r="D44"/>
  <c r="H30"/>
  <c r="F36"/>
  <c r="W26"/>
  <c r="AE26"/>
  <c r="O37"/>
  <c r="T13"/>
  <c r="Y13"/>
  <c r="AG13"/>
  <c r="Y17"/>
  <c r="R32"/>
  <c r="O42"/>
  <c r="S14"/>
  <c r="U38"/>
  <c r="U22"/>
  <c r="S18"/>
  <c r="X18"/>
  <c r="W27"/>
  <c r="O12"/>
  <c r="S23"/>
  <c r="U19"/>
  <c r="P16"/>
  <c r="U16"/>
  <c r="AD21"/>
  <c r="U24"/>
  <c r="AE40"/>
  <c r="AB29"/>
  <c r="Y45"/>
  <c r="S35"/>
  <c r="X35"/>
  <c r="AG20"/>
  <c r="W45"/>
  <c r="C20"/>
  <c r="D20"/>
  <c r="I20"/>
  <c r="E44"/>
  <c r="AU30"/>
  <c r="AG25"/>
  <c r="S26"/>
  <c r="X26"/>
  <c r="V41"/>
  <c r="AC31"/>
  <c r="Q37"/>
  <c r="U13"/>
  <c r="AB13"/>
  <c r="S17"/>
  <c r="AD17"/>
  <c r="T11"/>
  <c r="Y11"/>
  <c r="Q42"/>
  <c r="W42"/>
  <c r="K14"/>
  <c r="U14"/>
  <c r="K38"/>
  <c r="W38"/>
  <c r="W22"/>
  <c r="L18"/>
  <c r="T18"/>
  <c r="Y18"/>
  <c r="AG18"/>
  <c r="Y33"/>
  <c r="U43"/>
  <c r="M27"/>
  <c r="AC27"/>
  <c r="P12"/>
  <c r="U12"/>
  <c r="V23"/>
  <c r="W19"/>
  <c r="U15"/>
  <c r="K16"/>
  <c r="Q16"/>
  <c r="W16"/>
  <c r="AE16"/>
  <c r="K24"/>
  <c r="W24"/>
  <c r="U40"/>
  <c r="AC29"/>
  <c r="S45"/>
  <c r="AD45"/>
  <c r="T35"/>
  <c r="Y35"/>
  <c r="I44"/>
  <c r="U26"/>
  <c r="S13"/>
  <c r="X13"/>
  <c r="Q14"/>
  <c r="Y19"/>
  <c r="Z15"/>
  <c r="O16"/>
  <c r="H20"/>
  <c r="H39"/>
  <c r="E20"/>
  <c r="Q20"/>
  <c r="AC20"/>
  <c r="G44"/>
  <c r="AF44"/>
  <c r="H25"/>
  <c r="AU25"/>
  <c r="S28"/>
  <c r="T26"/>
  <c r="Y26"/>
  <c r="K41"/>
  <c r="W31"/>
  <c r="K37"/>
  <c r="W13"/>
  <c r="K11"/>
  <c r="U11"/>
  <c r="S42"/>
  <c r="X42"/>
  <c r="W14"/>
  <c r="S38"/>
  <c r="X38"/>
  <c r="Z22"/>
  <c r="U18"/>
  <c r="K43"/>
  <c r="W43"/>
  <c r="K12"/>
  <c r="W12"/>
  <c r="S19"/>
  <c r="X19"/>
  <c r="S16"/>
  <c r="X16"/>
  <c r="S24"/>
  <c r="X24"/>
  <c r="S29"/>
  <c r="X29"/>
  <c r="K35"/>
  <c r="U35"/>
  <c r="AU34"/>
  <c r="G34"/>
  <c r="C34"/>
  <c r="D34"/>
  <c r="I34"/>
  <c r="E34"/>
  <c r="H34"/>
  <c r="AU36"/>
  <c r="H36"/>
  <c r="G36"/>
  <c r="C36"/>
  <c r="D36"/>
  <c r="I36"/>
  <c r="E36"/>
  <c r="X36"/>
  <c r="T36"/>
  <c r="W36"/>
  <c r="S36"/>
  <c r="Y36"/>
  <c r="U36"/>
  <c r="V36"/>
  <c r="X34"/>
  <c r="T34"/>
  <c r="W34"/>
  <c r="S34"/>
  <c r="Y34"/>
  <c r="U34"/>
  <c r="V34"/>
  <c r="J34"/>
  <c r="Z34"/>
  <c r="Z36"/>
  <c r="O20"/>
  <c r="K20"/>
  <c r="N20"/>
  <c r="P20"/>
  <c r="L20"/>
  <c r="R25"/>
  <c r="F39"/>
  <c r="J39"/>
  <c r="C39"/>
  <c r="D39"/>
  <c r="G39"/>
  <c r="AB20"/>
  <c r="AF20"/>
  <c r="F44"/>
  <c r="J44"/>
  <c r="N44"/>
  <c r="R44"/>
  <c r="C30"/>
  <c r="D30"/>
  <c r="G30"/>
  <c r="AB25"/>
  <c r="AU28"/>
  <c r="H28"/>
  <c r="G28"/>
  <c r="W28"/>
  <c r="AH26"/>
  <c r="AD26"/>
  <c r="AA26"/>
  <c r="AF26"/>
  <c r="X41"/>
  <c r="T41"/>
  <c r="O41"/>
  <c r="U41"/>
  <c r="Z41"/>
  <c r="L31"/>
  <c r="AM31"/>
  <c r="AB31"/>
  <c r="AG31"/>
  <c r="AF37"/>
  <c r="AB37"/>
  <c r="V37"/>
  <c r="AA37"/>
  <c r="AG37"/>
  <c r="R13"/>
  <c r="N13"/>
  <c r="M13"/>
  <c r="M17"/>
  <c r="AC17"/>
  <c r="AH17"/>
  <c r="O11"/>
  <c r="P32"/>
  <c r="L32"/>
  <c r="N32"/>
  <c r="S32"/>
  <c r="AH42"/>
  <c r="AD42"/>
  <c r="AF42"/>
  <c r="AB42"/>
  <c r="AC42"/>
  <c r="AF14"/>
  <c r="AB14"/>
  <c r="AH14"/>
  <c r="AD14"/>
  <c r="AA14"/>
  <c r="Q38"/>
  <c r="AF22"/>
  <c r="AB22"/>
  <c r="AD22"/>
  <c r="AG22"/>
  <c r="AA22"/>
  <c r="AC22"/>
  <c r="AG33"/>
  <c r="AF41"/>
  <c r="AB41"/>
  <c r="AA41"/>
  <c r="AG41"/>
  <c r="R31"/>
  <c r="N31"/>
  <c r="M31"/>
  <c r="P17"/>
  <c r="L17"/>
  <c r="N17"/>
  <c r="AH11"/>
  <c r="AD11"/>
  <c r="AA11"/>
  <c r="AF11"/>
  <c r="X32"/>
  <c r="T32"/>
  <c r="U32"/>
  <c r="Z32"/>
  <c r="AH38"/>
  <c r="AD38"/>
  <c r="AF38"/>
  <c r="AB38"/>
  <c r="AE38"/>
  <c r="P33"/>
  <c r="L33"/>
  <c r="O33"/>
  <c r="R33"/>
  <c r="M33"/>
  <c r="Q33"/>
  <c r="AH43"/>
  <c r="AD43"/>
  <c r="AG43"/>
  <c r="AB43"/>
  <c r="AE43"/>
  <c r="C4"/>
  <c r="E39"/>
  <c r="F20"/>
  <c r="AD20"/>
  <c r="AH20"/>
  <c r="H44"/>
  <c r="L44"/>
  <c r="P44"/>
  <c r="E30"/>
  <c r="I30"/>
  <c r="F25"/>
  <c r="AH25"/>
  <c r="E28"/>
  <c r="J28"/>
  <c r="U28"/>
  <c r="R26"/>
  <c r="AK26"/>
  <c r="N26"/>
  <c r="M26"/>
  <c r="AC26"/>
  <c r="M41"/>
  <c r="W41"/>
  <c r="AC41"/>
  <c r="AH41"/>
  <c r="O31"/>
  <c r="P37"/>
  <c r="L37"/>
  <c r="N37"/>
  <c r="S37"/>
  <c r="AD37"/>
  <c r="AH13"/>
  <c r="AD13"/>
  <c r="K13"/>
  <c r="P13"/>
  <c r="AA13"/>
  <c r="AF13"/>
  <c r="X17"/>
  <c r="T17"/>
  <c r="O17"/>
  <c r="U17"/>
  <c r="Z17"/>
  <c r="L11"/>
  <c r="AB11"/>
  <c r="AG11"/>
  <c r="AF32"/>
  <c r="AB32"/>
  <c r="K32"/>
  <c r="Q32"/>
  <c r="V32"/>
  <c r="AA32"/>
  <c r="AN32"/>
  <c r="AG32"/>
  <c r="R42"/>
  <c r="N42"/>
  <c r="P42"/>
  <c r="M42"/>
  <c r="AG42"/>
  <c r="P14"/>
  <c r="L14"/>
  <c r="R14"/>
  <c r="N14"/>
  <c r="O14"/>
  <c r="AE14"/>
  <c r="AG38"/>
  <c r="P22"/>
  <c r="L22"/>
  <c r="R22"/>
  <c r="N22"/>
  <c r="O22"/>
  <c r="AH22"/>
  <c r="AA43"/>
  <c r="AA20"/>
  <c r="M44"/>
  <c r="F30"/>
  <c r="AA25"/>
  <c r="X28"/>
  <c r="T28"/>
  <c r="V28"/>
  <c r="P41"/>
  <c r="L41"/>
  <c r="N41"/>
  <c r="AD41"/>
  <c r="AH31"/>
  <c r="AD31"/>
  <c r="K31"/>
  <c r="AJ31"/>
  <c r="P31"/>
  <c r="AA31"/>
  <c r="AF31"/>
  <c r="X37"/>
  <c r="T37"/>
  <c r="U37"/>
  <c r="Z37"/>
  <c r="AO37"/>
  <c r="AF17"/>
  <c r="AB17"/>
  <c r="K17"/>
  <c r="Q17"/>
  <c r="AA17"/>
  <c r="AG17"/>
  <c r="R11"/>
  <c r="N11"/>
  <c r="M11"/>
  <c r="AC11"/>
  <c r="W32"/>
  <c r="AA42"/>
  <c r="AG14"/>
  <c r="R38"/>
  <c r="N38"/>
  <c r="P38"/>
  <c r="L38"/>
  <c r="O38"/>
  <c r="AA38"/>
  <c r="AF33"/>
  <c r="AB33"/>
  <c r="AE33"/>
  <c r="AH33"/>
  <c r="AC33"/>
  <c r="K33"/>
  <c r="AD33"/>
  <c r="R43"/>
  <c r="N43"/>
  <c r="Q43"/>
  <c r="L43"/>
  <c r="AJ43"/>
  <c r="O43"/>
  <c r="P43"/>
  <c r="AC43"/>
  <c r="V14"/>
  <c r="Z14"/>
  <c r="V22"/>
  <c r="R18"/>
  <c r="N18"/>
  <c r="M18"/>
  <c r="P27"/>
  <c r="L27"/>
  <c r="N27"/>
  <c r="S27"/>
  <c r="AH12"/>
  <c r="AD12"/>
  <c r="AA12"/>
  <c r="AF12"/>
  <c r="X23"/>
  <c r="T23"/>
  <c r="O23"/>
  <c r="U23"/>
  <c r="Z23"/>
  <c r="AE19"/>
  <c r="AH15"/>
  <c r="P21"/>
  <c r="L21"/>
  <c r="R21"/>
  <c r="M21"/>
  <c r="O21"/>
  <c r="Q21"/>
  <c r="AA24"/>
  <c r="X27"/>
  <c r="T27"/>
  <c r="U27"/>
  <c r="Z27"/>
  <c r="AM12"/>
  <c r="AF23"/>
  <c r="AB23"/>
  <c r="K23"/>
  <c r="Q23"/>
  <c r="AA23"/>
  <c r="AG23"/>
  <c r="R19"/>
  <c r="N19"/>
  <c r="P19"/>
  <c r="M19"/>
  <c r="AG19"/>
  <c r="P15"/>
  <c r="Q15"/>
  <c r="L15"/>
  <c r="N15"/>
  <c r="O15"/>
  <c r="AM16"/>
  <c r="R24"/>
  <c r="N24"/>
  <c r="O24"/>
  <c r="Q24"/>
  <c r="L24"/>
  <c r="P24"/>
  <c r="AC24"/>
  <c r="P45"/>
  <c r="L45"/>
  <c r="Q45"/>
  <c r="K45"/>
  <c r="AJ45"/>
  <c r="O45"/>
  <c r="R45"/>
  <c r="M45"/>
  <c r="V26"/>
  <c r="V31"/>
  <c r="AL31"/>
  <c r="V13"/>
  <c r="AL13"/>
  <c r="V11"/>
  <c r="AL11"/>
  <c r="V42"/>
  <c r="AL42"/>
  <c r="T14"/>
  <c r="V38"/>
  <c r="T22"/>
  <c r="AL22"/>
  <c r="Y22"/>
  <c r="AH18"/>
  <c r="AD18"/>
  <c r="K18"/>
  <c r="P18"/>
  <c r="AK18"/>
  <c r="AA18"/>
  <c r="AF18"/>
  <c r="X33"/>
  <c r="T33"/>
  <c r="U33"/>
  <c r="Z33"/>
  <c r="AF27"/>
  <c r="AO27"/>
  <c r="AB27"/>
  <c r="K27"/>
  <c r="Q27"/>
  <c r="AK27"/>
  <c r="V27"/>
  <c r="AA27"/>
  <c r="AN27"/>
  <c r="AG27"/>
  <c r="R12"/>
  <c r="AK12"/>
  <c r="N12"/>
  <c r="M12"/>
  <c r="AC12"/>
  <c r="M23"/>
  <c r="W23"/>
  <c r="AM23"/>
  <c r="AC23"/>
  <c r="AH23"/>
  <c r="O19"/>
  <c r="R15"/>
  <c r="AF21"/>
  <c r="AB21"/>
  <c r="AH21"/>
  <c r="AC21"/>
  <c r="AE21"/>
  <c r="K21"/>
  <c r="AG21"/>
  <c r="X40"/>
  <c r="T40"/>
  <c r="Y40"/>
  <c r="S40"/>
  <c r="V40"/>
  <c r="Z40"/>
  <c r="Y48"/>
  <c r="U48"/>
  <c r="W48"/>
  <c r="V48"/>
  <c r="Z48"/>
  <c r="T48"/>
  <c r="X48"/>
  <c r="S48"/>
  <c r="P23"/>
  <c r="L23"/>
  <c r="N23"/>
  <c r="AH19"/>
  <c r="AD19"/>
  <c r="AF19"/>
  <c r="AB19"/>
  <c r="AC19"/>
  <c r="AF15"/>
  <c r="AB15"/>
  <c r="AG15"/>
  <c r="AA15"/>
  <c r="AD15"/>
  <c r="AJ15"/>
  <c r="AE15"/>
  <c r="AH24"/>
  <c r="AD24"/>
  <c r="AE24"/>
  <c r="AG24"/>
  <c r="AB24"/>
  <c r="AH35"/>
  <c r="AD35"/>
  <c r="AC35"/>
  <c r="AG35"/>
  <c r="AB35"/>
  <c r="AF35"/>
  <c r="AA35"/>
  <c r="AE35"/>
  <c r="X47"/>
  <c r="T47"/>
  <c r="W47"/>
  <c r="V47"/>
  <c r="Z47"/>
  <c r="U47"/>
  <c r="Y47"/>
  <c r="S47"/>
  <c r="X15"/>
  <c r="T15"/>
  <c r="S15"/>
  <c r="Y15"/>
  <c r="AH16"/>
  <c r="AD16"/>
  <c r="AA16"/>
  <c r="AF16"/>
  <c r="X21"/>
  <c r="T21"/>
  <c r="U21"/>
  <c r="Z21"/>
  <c r="AF40"/>
  <c r="AB40"/>
  <c r="AA40"/>
  <c r="AG40"/>
  <c r="R29"/>
  <c r="N29"/>
  <c r="M29"/>
  <c r="AC45"/>
  <c r="AH45"/>
  <c r="O35"/>
  <c r="I46"/>
  <c r="C47"/>
  <c r="D47"/>
  <c r="I47"/>
  <c r="C48"/>
  <c r="D48"/>
  <c r="H48"/>
  <c r="AO49"/>
  <c r="V49"/>
  <c r="P50"/>
  <c r="L50"/>
  <c r="Q50"/>
  <c r="K50"/>
  <c r="O50"/>
  <c r="R50"/>
  <c r="O46"/>
  <c r="K46"/>
  <c r="P46"/>
  <c r="P47"/>
  <c r="L47"/>
  <c r="O47"/>
  <c r="V18"/>
  <c r="AL18"/>
  <c r="V43"/>
  <c r="AL43"/>
  <c r="V12"/>
  <c r="AL12"/>
  <c r="V19"/>
  <c r="V15"/>
  <c r="R16"/>
  <c r="AK16"/>
  <c r="N16"/>
  <c r="M16"/>
  <c r="AC16"/>
  <c r="W21"/>
  <c r="P40"/>
  <c r="AK40"/>
  <c r="L40"/>
  <c r="N40"/>
  <c r="AD40"/>
  <c r="AH29"/>
  <c r="AD29"/>
  <c r="K29"/>
  <c r="P29"/>
  <c r="AK29"/>
  <c r="AA29"/>
  <c r="AF29"/>
  <c r="X45"/>
  <c r="AM45"/>
  <c r="T45"/>
  <c r="U45"/>
  <c r="Z45"/>
  <c r="L35"/>
  <c r="AM35"/>
  <c r="F46"/>
  <c r="L46"/>
  <c r="Q46"/>
  <c r="K47"/>
  <c r="Q47"/>
  <c r="O49"/>
  <c r="AK49"/>
  <c r="K49"/>
  <c r="N49"/>
  <c r="T49"/>
  <c r="M50"/>
  <c r="AH51"/>
  <c r="AD51"/>
  <c r="AE51"/>
  <c r="AC51"/>
  <c r="AG51"/>
  <c r="AB51"/>
  <c r="X52"/>
  <c r="T52"/>
  <c r="Y52"/>
  <c r="S52"/>
  <c r="W52"/>
  <c r="AM52"/>
  <c r="V52"/>
  <c r="R55"/>
  <c r="N55"/>
  <c r="Q55"/>
  <c r="L55"/>
  <c r="P55"/>
  <c r="K55"/>
  <c r="O55"/>
  <c r="AK55"/>
  <c r="AH57"/>
  <c r="AD57"/>
  <c r="AF57"/>
  <c r="AB57"/>
  <c r="AC57"/>
  <c r="AA57"/>
  <c r="AG57"/>
  <c r="AE57"/>
  <c r="AO57"/>
  <c r="AM29"/>
  <c r="AF45"/>
  <c r="AO45"/>
  <c r="AB45"/>
  <c r="AA45"/>
  <c r="AG45"/>
  <c r="R35"/>
  <c r="N35"/>
  <c r="M35"/>
  <c r="G46"/>
  <c r="C46"/>
  <c r="D46"/>
  <c r="H46"/>
  <c r="M46"/>
  <c r="R46"/>
  <c r="AU47"/>
  <c r="H47"/>
  <c r="G47"/>
  <c r="M47"/>
  <c r="R47"/>
  <c r="I48"/>
  <c r="E48"/>
  <c r="G48"/>
  <c r="AU48"/>
  <c r="W49"/>
  <c r="S49"/>
  <c r="U49"/>
  <c r="Z49"/>
  <c r="AN51"/>
  <c r="AK53"/>
  <c r="AF54"/>
  <c r="AB54"/>
  <c r="AE54"/>
  <c r="AD54"/>
  <c r="AH54"/>
  <c r="AC54"/>
  <c r="AA54"/>
  <c r="AN54"/>
  <c r="P64"/>
  <c r="L64"/>
  <c r="O64"/>
  <c r="K64"/>
  <c r="R64"/>
  <c r="N64"/>
  <c r="AH65"/>
  <c r="AD65"/>
  <c r="AG65"/>
  <c r="AC65"/>
  <c r="AF65"/>
  <c r="AB65"/>
  <c r="AA65"/>
  <c r="AN65"/>
  <c r="P70"/>
  <c r="L70"/>
  <c r="O70"/>
  <c r="K70"/>
  <c r="N70"/>
  <c r="M70"/>
  <c r="R70"/>
  <c r="V16"/>
  <c r="V24"/>
  <c r="AL24"/>
  <c r="V29"/>
  <c r="V35"/>
  <c r="AL35"/>
  <c r="AR35"/>
  <c r="AA49"/>
  <c r="AN49"/>
  <c r="AS49"/>
  <c r="X50"/>
  <c r="T50"/>
  <c r="U50"/>
  <c r="Z50"/>
  <c r="L51"/>
  <c r="AJ51"/>
  <c r="AM51"/>
  <c r="AF52"/>
  <c r="AO52"/>
  <c r="AB52"/>
  <c r="K52"/>
  <c r="Q52"/>
  <c r="AA52"/>
  <c r="AG52"/>
  <c r="R53"/>
  <c r="N53"/>
  <c r="M53"/>
  <c r="AJ53"/>
  <c r="AQ53"/>
  <c r="AC53"/>
  <c r="M54"/>
  <c r="W54"/>
  <c r="P56"/>
  <c r="L56"/>
  <c r="AJ56"/>
  <c r="AQ56"/>
  <c r="R56"/>
  <c r="N56"/>
  <c r="O56"/>
  <c r="AK56"/>
  <c r="AE56"/>
  <c r="P58"/>
  <c r="L58"/>
  <c r="R58"/>
  <c r="N58"/>
  <c r="O58"/>
  <c r="AK58"/>
  <c r="P62"/>
  <c r="L62"/>
  <c r="O62"/>
  <c r="AK62"/>
  <c r="K62"/>
  <c r="R62"/>
  <c r="N62"/>
  <c r="AH63"/>
  <c r="AD63"/>
  <c r="AG63"/>
  <c r="AC63"/>
  <c r="AF63"/>
  <c r="AB63"/>
  <c r="AA63"/>
  <c r="AM65"/>
  <c r="AE65"/>
  <c r="AF50"/>
  <c r="AB50"/>
  <c r="AA50"/>
  <c r="AG50"/>
  <c r="R51"/>
  <c r="AK51"/>
  <c r="N51"/>
  <c r="M51"/>
  <c r="M52"/>
  <c r="P54"/>
  <c r="L54"/>
  <c r="AJ54"/>
  <c r="AQ54"/>
  <c r="N54"/>
  <c r="S54"/>
  <c r="AL54"/>
  <c r="AH55"/>
  <c r="AD55"/>
  <c r="AF55"/>
  <c r="AO55"/>
  <c r="AB55"/>
  <c r="AA55"/>
  <c r="R57"/>
  <c r="N57"/>
  <c r="P57"/>
  <c r="L57"/>
  <c r="AJ57"/>
  <c r="O57"/>
  <c r="P60"/>
  <c r="L60"/>
  <c r="O60"/>
  <c r="AK60"/>
  <c r="K60"/>
  <c r="R60"/>
  <c r="N60"/>
  <c r="AH61"/>
  <c r="AD61"/>
  <c r="AG61"/>
  <c r="AC61"/>
  <c r="AF61"/>
  <c r="AB61"/>
  <c r="AA61"/>
  <c r="AM63"/>
  <c r="AO63"/>
  <c r="M64"/>
  <c r="P66"/>
  <c r="L66"/>
  <c r="R66"/>
  <c r="M66"/>
  <c r="Q66"/>
  <c r="K66"/>
  <c r="O66"/>
  <c r="AK66"/>
  <c r="X68"/>
  <c r="T68"/>
  <c r="Y68"/>
  <c r="S68"/>
  <c r="AL68"/>
  <c r="AR68"/>
  <c r="W68"/>
  <c r="AM68"/>
  <c r="V68"/>
  <c r="Q70"/>
  <c r="Y74"/>
  <c r="U74"/>
  <c r="X74"/>
  <c r="T74"/>
  <c r="S74"/>
  <c r="Z74"/>
  <c r="W74"/>
  <c r="V74"/>
  <c r="P52"/>
  <c r="AK52"/>
  <c r="L52"/>
  <c r="N52"/>
  <c r="AH53"/>
  <c r="AD53"/>
  <c r="AA53"/>
  <c r="AN53"/>
  <c r="AF53"/>
  <c r="AO53"/>
  <c r="X54"/>
  <c r="T54"/>
  <c r="AK54"/>
  <c r="U54"/>
  <c r="Z54"/>
  <c r="AC55"/>
  <c r="AF56"/>
  <c r="AB56"/>
  <c r="AH56"/>
  <c r="AD56"/>
  <c r="AA56"/>
  <c r="AN56"/>
  <c r="AM57"/>
  <c r="AF58"/>
  <c r="AB58"/>
  <c r="AE58"/>
  <c r="AA58"/>
  <c r="AH58"/>
  <c r="AD58"/>
  <c r="AJ58"/>
  <c r="AQ58"/>
  <c r="AC58"/>
  <c r="AH59"/>
  <c r="AD59"/>
  <c r="AG59"/>
  <c r="AC59"/>
  <c r="AF59"/>
  <c r="AO59"/>
  <c r="AB59"/>
  <c r="AA59"/>
  <c r="AN59"/>
  <c r="AE61"/>
  <c r="AO61"/>
  <c r="Q64"/>
  <c r="AH67"/>
  <c r="AD67"/>
  <c r="AE67"/>
  <c r="AC67"/>
  <c r="AG67"/>
  <c r="AB67"/>
  <c r="AA67"/>
  <c r="V56"/>
  <c r="Z56"/>
  <c r="AM56"/>
  <c r="V58"/>
  <c r="Z58"/>
  <c r="AM58"/>
  <c r="L59"/>
  <c r="AJ59"/>
  <c r="P59"/>
  <c r="AK59"/>
  <c r="V60"/>
  <c r="Z60"/>
  <c r="AM60"/>
  <c r="AD60"/>
  <c r="AH60"/>
  <c r="L61"/>
  <c r="P61"/>
  <c r="AK61"/>
  <c r="V62"/>
  <c r="Z62"/>
  <c r="AM62"/>
  <c r="AD62"/>
  <c r="AH62"/>
  <c r="L63"/>
  <c r="P63"/>
  <c r="AK63"/>
  <c r="V64"/>
  <c r="Z64"/>
  <c r="AM64"/>
  <c r="AD64"/>
  <c r="AH64"/>
  <c r="L65"/>
  <c r="AJ65"/>
  <c r="AQ65"/>
  <c r="P65"/>
  <c r="AK65"/>
  <c r="X66"/>
  <c r="T66"/>
  <c r="AL66"/>
  <c r="U66"/>
  <c r="Z66"/>
  <c r="L67"/>
  <c r="AM67"/>
  <c r="AF68"/>
  <c r="AO68"/>
  <c r="AB68"/>
  <c r="AA68"/>
  <c r="AG68"/>
  <c r="X70"/>
  <c r="T70"/>
  <c r="W70"/>
  <c r="AM70"/>
  <c r="S70"/>
  <c r="Z70"/>
  <c r="AK71"/>
  <c r="AF79"/>
  <c r="AB79"/>
  <c r="AE79"/>
  <c r="AD79"/>
  <c r="AH79"/>
  <c r="AC79"/>
  <c r="AG79"/>
  <c r="AA79"/>
  <c r="P84"/>
  <c r="L84"/>
  <c r="O84"/>
  <c r="K84"/>
  <c r="R84"/>
  <c r="N84"/>
  <c r="Q84"/>
  <c r="M84"/>
  <c r="M59"/>
  <c r="Q59"/>
  <c r="AA60"/>
  <c r="AE60"/>
  <c r="M61"/>
  <c r="Q61"/>
  <c r="AA62"/>
  <c r="AE62"/>
  <c r="M63"/>
  <c r="Q63"/>
  <c r="AA64"/>
  <c r="AE64"/>
  <c r="M65"/>
  <c r="Q65"/>
  <c r="AF66"/>
  <c r="AO66"/>
  <c r="AB66"/>
  <c r="AA66"/>
  <c r="AG66"/>
  <c r="R67"/>
  <c r="N67"/>
  <c r="M67"/>
  <c r="AJ67"/>
  <c r="AM69"/>
  <c r="AM71"/>
  <c r="P77"/>
  <c r="L77"/>
  <c r="R77"/>
  <c r="M77"/>
  <c r="Q77"/>
  <c r="K77"/>
  <c r="O77"/>
  <c r="N77"/>
  <c r="V51"/>
  <c r="AL51"/>
  <c r="AR51"/>
  <c r="V53"/>
  <c r="AL53"/>
  <c r="AR53"/>
  <c r="V55"/>
  <c r="AL55"/>
  <c r="AR55"/>
  <c r="T56"/>
  <c r="AL56"/>
  <c r="V57"/>
  <c r="AL57"/>
  <c r="AR57"/>
  <c r="T58"/>
  <c r="AL58"/>
  <c r="AR58"/>
  <c r="N59"/>
  <c r="V59"/>
  <c r="AL59"/>
  <c r="AR59"/>
  <c r="T60"/>
  <c r="AL60"/>
  <c r="AB60"/>
  <c r="N61"/>
  <c r="V61"/>
  <c r="AL61"/>
  <c r="AR61"/>
  <c r="T62"/>
  <c r="AL62"/>
  <c r="AB62"/>
  <c r="N63"/>
  <c r="V63"/>
  <c r="AL63"/>
  <c r="AR63"/>
  <c r="T64"/>
  <c r="AL64"/>
  <c r="AB64"/>
  <c r="N65"/>
  <c r="V65"/>
  <c r="AL65"/>
  <c r="AR65"/>
  <c r="W66"/>
  <c r="AC66"/>
  <c r="AH66"/>
  <c r="O67"/>
  <c r="P68"/>
  <c r="AK68"/>
  <c r="L68"/>
  <c r="AJ68"/>
  <c r="N68"/>
  <c r="AD68"/>
  <c r="AH69"/>
  <c r="AD69"/>
  <c r="AG69"/>
  <c r="AC69"/>
  <c r="AN69"/>
  <c r="AS69"/>
  <c r="AE69"/>
  <c r="AO69"/>
  <c r="V70"/>
  <c r="AE71"/>
  <c r="AD71"/>
  <c r="AH71"/>
  <c r="AC71"/>
  <c r="AG71"/>
  <c r="AB71"/>
  <c r="AN71"/>
  <c r="AO75"/>
  <c r="AN78"/>
  <c r="Y72"/>
  <c r="U72"/>
  <c r="T72"/>
  <c r="AL72"/>
  <c r="Z72"/>
  <c r="AG74"/>
  <c r="AC74"/>
  <c r="AF74"/>
  <c r="AB74"/>
  <c r="AE74"/>
  <c r="X77"/>
  <c r="T77"/>
  <c r="W77"/>
  <c r="V77"/>
  <c r="U77"/>
  <c r="AL77"/>
  <c r="R80"/>
  <c r="N80"/>
  <c r="Q80"/>
  <c r="L80"/>
  <c r="P80"/>
  <c r="K80"/>
  <c r="O80"/>
  <c r="AK80"/>
  <c r="M69"/>
  <c r="AJ69"/>
  <c r="AQ69"/>
  <c r="Q69"/>
  <c r="AK69"/>
  <c r="AA70"/>
  <c r="AE70"/>
  <c r="AO70"/>
  <c r="M71"/>
  <c r="AJ71"/>
  <c r="AQ71"/>
  <c r="Q71"/>
  <c r="AG72"/>
  <c r="AC72"/>
  <c r="V72"/>
  <c r="AA72"/>
  <c r="AF72"/>
  <c r="AO72"/>
  <c r="O73"/>
  <c r="K73"/>
  <c r="AJ73"/>
  <c r="N73"/>
  <c r="AH74"/>
  <c r="Y76"/>
  <c r="U76"/>
  <c r="X76"/>
  <c r="T76"/>
  <c r="AL76"/>
  <c r="AR76"/>
  <c r="AK76"/>
  <c r="V76"/>
  <c r="Y77"/>
  <c r="V67"/>
  <c r="AL67"/>
  <c r="AR67"/>
  <c r="N69"/>
  <c r="V69"/>
  <c r="AL69"/>
  <c r="AR69"/>
  <c r="AB70"/>
  <c r="N71"/>
  <c r="V71"/>
  <c r="AL71"/>
  <c r="AR71"/>
  <c r="W72"/>
  <c r="AB72"/>
  <c r="AH72"/>
  <c r="W73"/>
  <c r="S73"/>
  <c r="AL73"/>
  <c r="P73"/>
  <c r="U73"/>
  <c r="Z73"/>
  <c r="AA74"/>
  <c r="AN74"/>
  <c r="O75"/>
  <c r="K75"/>
  <c r="R75"/>
  <c r="N75"/>
  <c r="P75"/>
  <c r="AG76"/>
  <c r="AC76"/>
  <c r="AF76"/>
  <c r="AB76"/>
  <c r="AN76"/>
  <c r="AS76"/>
  <c r="W76"/>
  <c r="AM76"/>
  <c r="AE76"/>
  <c r="AO76"/>
  <c r="Z77"/>
  <c r="AH78"/>
  <c r="AD78"/>
  <c r="AE78"/>
  <c r="AC78"/>
  <c r="AF78"/>
  <c r="X79"/>
  <c r="T79"/>
  <c r="Z79"/>
  <c r="U79"/>
  <c r="Y79"/>
  <c r="S79"/>
  <c r="AL79"/>
  <c r="W79"/>
  <c r="AM79"/>
  <c r="M80"/>
  <c r="V75"/>
  <c r="Z75"/>
  <c r="AM75"/>
  <c r="AF77"/>
  <c r="AO77"/>
  <c r="AB77"/>
  <c r="AA77"/>
  <c r="AN77"/>
  <c r="AG77"/>
  <c r="R78"/>
  <c r="N78"/>
  <c r="M78"/>
  <c r="AJ78"/>
  <c r="P81"/>
  <c r="L81"/>
  <c r="AJ81"/>
  <c r="AQ81"/>
  <c r="N81"/>
  <c r="S81"/>
  <c r="AD81"/>
  <c r="AF82"/>
  <c r="AB82"/>
  <c r="AE82"/>
  <c r="AA82"/>
  <c r="AH82"/>
  <c r="AD82"/>
  <c r="K82"/>
  <c r="P82"/>
  <c r="AK82"/>
  <c r="AC82"/>
  <c r="AH83"/>
  <c r="AD83"/>
  <c r="AG83"/>
  <c r="AC83"/>
  <c r="AF83"/>
  <c r="AB83"/>
  <c r="AA83"/>
  <c r="P86"/>
  <c r="L86"/>
  <c r="O86"/>
  <c r="K86"/>
  <c r="R86"/>
  <c r="N86"/>
  <c r="M72"/>
  <c r="AJ72"/>
  <c r="AQ72"/>
  <c r="AA73"/>
  <c r="AN73"/>
  <c r="AS73"/>
  <c r="M74"/>
  <c r="AJ74"/>
  <c r="AQ74"/>
  <c r="S75"/>
  <c r="AL75"/>
  <c r="AA75"/>
  <c r="AN75"/>
  <c r="M76"/>
  <c r="AJ76"/>
  <c r="AQ76"/>
  <c r="AC77"/>
  <c r="AH77"/>
  <c r="O78"/>
  <c r="P79"/>
  <c r="L79"/>
  <c r="N79"/>
  <c r="AJ79"/>
  <c r="AQ79"/>
  <c r="AH80"/>
  <c r="AD80"/>
  <c r="AA80"/>
  <c r="AF80"/>
  <c r="AO80"/>
  <c r="X81"/>
  <c r="AM81"/>
  <c r="T81"/>
  <c r="O81"/>
  <c r="AK81"/>
  <c r="U81"/>
  <c r="Z81"/>
  <c r="L82"/>
  <c r="AM82"/>
  <c r="AG82"/>
  <c r="AE83"/>
  <c r="AO83"/>
  <c r="AH85"/>
  <c r="AD85"/>
  <c r="AG85"/>
  <c r="AC85"/>
  <c r="AF85"/>
  <c r="AB85"/>
  <c r="AA85"/>
  <c r="AK79"/>
  <c r="AM80"/>
  <c r="AF81"/>
  <c r="AO81"/>
  <c r="AB81"/>
  <c r="AA81"/>
  <c r="AN81"/>
  <c r="AG81"/>
  <c r="R82"/>
  <c r="N82"/>
  <c r="M82"/>
  <c r="AK85"/>
  <c r="AO85"/>
  <c r="V78"/>
  <c r="AL78"/>
  <c r="AR78"/>
  <c r="V80"/>
  <c r="AL80"/>
  <c r="AR80"/>
  <c r="V82"/>
  <c r="AL82"/>
  <c r="AR82"/>
  <c r="L83"/>
  <c r="AJ83"/>
  <c r="P83"/>
  <c r="AK83"/>
  <c r="T83"/>
  <c r="AL83"/>
  <c r="AR83"/>
  <c r="X83"/>
  <c r="AM83"/>
  <c r="V84"/>
  <c r="AL84"/>
  <c r="AR84"/>
  <c r="AD84"/>
  <c r="AH84"/>
  <c r="L85"/>
  <c r="AJ85"/>
  <c r="AQ85"/>
  <c r="P85"/>
  <c r="T85"/>
  <c r="AL85"/>
  <c r="X85"/>
  <c r="V86"/>
  <c r="AL86"/>
  <c r="AR86"/>
  <c r="AD86"/>
  <c r="AH86"/>
  <c r="M83"/>
  <c r="Q83"/>
  <c r="U83"/>
  <c r="Y83"/>
  <c r="AA84"/>
  <c r="AE84"/>
  <c r="AO84"/>
  <c r="M85"/>
  <c r="Q85"/>
  <c r="U85"/>
  <c r="Y85"/>
  <c r="AM85"/>
  <c r="AA86"/>
  <c r="AE86"/>
  <c r="AO86"/>
  <c r="N83"/>
  <c r="V83"/>
  <c r="AB84"/>
  <c r="N85"/>
  <c r="V85"/>
  <c r="AB86"/>
  <c r="AL25" i="28"/>
  <c r="AO31"/>
  <c r="AJ21"/>
  <c r="AR44"/>
  <c r="AK33"/>
  <c r="AJ33"/>
  <c r="AK34"/>
  <c r="AO21"/>
  <c r="AS21"/>
  <c r="AN31"/>
  <c r="AR75"/>
  <c r="AR54"/>
  <c r="AL21"/>
  <c r="AK78"/>
  <c r="AR78"/>
  <c r="AQ80"/>
  <c r="W11"/>
  <c r="T11"/>
  <c r="V11"/>
  <c r="Y11"/>
  <c r="U11"/>
  <c r="X11"/>
  <c r="S11"/>
  <c r="AL11"/>
  <c r="AB14"/>
  <c r="AF14"/>
  <c r="AA14"/>
  <c r="AG14"/>
  <c r="AE14"/>
  <c r="AQ34"/>
  <c r="AK37"/>
  <c r="AO22"/>
  <c r="AO35"/>
  <c r="AN35"/>
  <c r="AS35"/>
  <c r="AL17"/>
  <c r="AL74"/>
  <c r="AL23"/>
  <c r="AR23"/>
  <c r="AJ31"/>
  <c r="AQ31"/>
  <c r="AL31"/>
  <c r="AR35"/>
  <c r="AQ38"/>
  <c r="AL45"/>
  <c r="AM21"/>
  <c r="AR21"/>
  <c r="AL34"/>
  <c r="AR34"/>
  <c r="AK43"/>
  <c r="AQ43"/>
  <c r="AO67"/>
  <c r="AN75"/>
  <c r="AS75"/>
  <c r="AQ56"/>
  <c r="AJ78"/>
  <c r="AR65"/>
  <c r="AM25"/>
  <c r="AR25"/>
  <c r="AK27"/>
  <c r="AM31"/>
  <c r="AL43"/>
  <c r="AR43"/>
  <c r="AJ25"/>
  <c r="U13"/>
  <c r="Y13"/>
  <c r="AM13"/>
  <c r="AN13"/>
  <c r="AO13"/>
  <c r="T13"/>
  <c r="AL13"/>
  <c r="AQ76"/>
  <c r="AM68"/>
  <c r="AR68"/>
  <c r="AM71"/>
  <c r="AM67"/>
  <c r="AR67"/>
  <c r="AL58"/>
  <c r="AM53"/>
  <c r="AM78"/>
  <c r="J14"/>
  <c r="F14"/>
  <c r="I14"/>
  <c r="E14"/>
  <c r="H14"/>
  <c r="C14"/>
  <c r="D14"/>
  <c r="N20"/>
  <c r="M20"/>
  <c r="R22"/>
  <c r="P22"/>
  <c r="L22"/>
  <c r="O22"/>
  <c r="Q22"/>
  <c r="AH23"/>
  <c r="AE23"/>
  <c r="AO23"/>
  <c r="AF23"/>
  <c r="AB23"/>
  <c r="N26"/>
  <c r="O26"/>
  <c r="AK26"/>
  <c r="AQ26"/>
  <c r="Q26"/>
  <c r="P26"/>
  <c r="M26"/>
  <c r="AH27"/>
  <c r="AG27"/>
  <c r="AD27"/>
  <c r="AN27"/>
  <c r="AF27"/>
  <c r="M28"/>
  <c r="AJ28"/>
  <c r="AQ28"/>
  <c r="Q28"/>
  <c r="N28"/>
  <c r="AF29"/>
  <c r="AE29"/>
  <c r="AO29"/>
  <c r="AA29"/>
  <c r="AN29"/>
  <c r="M30"/>
  <c r="R30"/>
  <c r="M32"/>
  <c r="O32"/>
  <c r="R32"/>
  <c r="P32"/>
  <c r="N32"/>
  <c r="L32"/>
  <c r="AD33"/>
  <c r="AB33"/>
  <c r="AG33"/>
  <c r="AO33"/>
  <c r="O36"/>
  <c r="P36"/>
  <c r="AD39"/>
  <c r="AN39"/>
  <c r="AH39"/>
  <c r="AE39"/>
  <c r="AG39"/>
  <c r="P40"/>
  <c r="M40"/>
  <c r="L40"/>
  <c r="N40"/>
  <c r="O40"/>
  <c r="R40"/>
  <c r="AF41"/>
  <c r="AG41"/>
  <c r="AB41"/>
  <c r="AN41"/>
  <c r="P42"/>
  <c r="AK42"/>
  <c r="M42"/>
  <c r="R42"/>
  <c r="L42"/>
  <c r="N42"/>
  <c r="K42"/>
  <c r="AA43"/>
  <c r="AD43"/>
  <c r="AG43"/>
  <c r="L44"/>
  <c r="AJ44"/>
  <c r="AQ44"/>
  <c r="M44"/>
  <c r="AF45"/>
  <c r="AH45"/>
  <c r="AG45"/>
  <c r="AC45"/>
  <c r="AA45"/>
  <c r="AD64"/>
  <c r="AB64"/>
  <c r="R65"/>
  <c r="O65"/>
  <c r="M69"/>
  <c r="N69"/>
  <c r="AH76"/>
  <c r="AF76"/>
  <c r="P81"/>
  <c r="L81"/>
  <c r="AJ81"/>
  <c r="Q81"/>
  <c r="AL81"/>
  <c r="AR81"/>
  <c r="AL29"/>
  <c r="AR29"/>
  <c r="AJ27"/>
  <c r="AJ22"/>
  <c r="AM17"/>
  <c r="L17"/>
  <c r="K17"/>
  <c r="AR49"/>
  <c r="AO85"/>
  <c r="AS85"/>
  <c r="AL70"/>
  <c r="AL66"/>
  <c r="AR66"/>
  <c r="P28"/>
  <c r="AK28"/>
  <c r="AA33"/>
  <c r="AN33"/>
  <c r="AS33"/>
  <c r="AD45"/>
  <c r="AH43"/>
  <c r="Q40"/>
  <c r="Q32"/>
  <c r="M22"/>
  <c r="K26"/>
  <c r="AJ26"/>
  <c r="AM74"/>
  <c r="AL69"/>
  <c r="AR69"/>
  <c r="AK54"/>
  <c r="N35"/>
  <c r="Q29"/>
  <c r="P25"/>
  <c r="AK25"/>
  <c r="AQ25"/>
  <c r="P29"/>
  <c r="AK29"/>
  <c r="Q41"/>
  <c r="AK41"/>
  <c r="AQ41"/>
  <c r="P45"/>
  <c r="AK45"/>
  <c r="AB42"/>
  <c r="AN42"/>
  <c r="AH42"/>
  <c r="AG38"/>
  <c r="AO38"/>
  <c r="AF34"/>
  <c r="AC34"/>
  <c r="AN34"/>
  <c r="AE30"/>
  <c r="AD30"/>
  <c r="AD20"/>
  <c r="AN20"/>
  <c r="AF20"/>
  <c r="Q35"/>
  <c r="AK35"/>
  <c r="AE28"/>
  <c r="AO28"/>
  <c r="AB28"/>
  <c r="AN28"/>
  <c r="AS28"/>
  <c r="AG24"/>
  <c r="AF24"/>
  <c r="AA44"/>
  <c r="AN44"/>
  <c r="AS44"/>
  <c r="AC44"/>
  <c r="AF40"/>
  <c r="AO40"/>
  <c r="AB32"/>
  <c r="AC32"/>
  <c r="AA11"/>
  <c r="E16"/>
  <c r="G16"/>
  <c r="L29"/>
  <c r="AJ29"/>
  <c r="AQ29"/>
  <c r="AE32"/>
  <c r="AO32"/>
  <c r="AH36"/>
  <c r="AO36"/>
  <c r="AS36"/>
  <c r="AB40"/>
  <c r="AN40"/>
  <c r="AS40"/>
  <c r="L45"/>
  <c r="AD69"/>
  <c r="AN69"/>
  <c r="AS69"/>
  <c r="AJ64"/>
  <c r="AL76"/>
  <c r="AO55"/>
  <c r="AN55"/>
  <c r="AO61"/>
  <c r="K45"/>
  <c r="Q52"/>
  <c r="AK52"/>
  <c r="AQ52"/>
  <c r="M35"/>
  <c r="AJ35"/>
  <c r="AQ35"/>
  <c r="Q21"/>
  <c r="AK21"/>
  <c r="AC53"/>
  <c r="AN53"/>
  <c r="L50"/>
  <c r="AG42"/>
  <c r="AO42"/>
  <c r="AD38"/>
  <c r="AN38"/>
  <c r="AH34"/>
  <c r="AC30"/>
  <c r="AN30"/>
  <c r="AF30"/>
  <c r="AH20"/>
  <c r="AD28"/>
  <c r="AE24"/>
  <c r="AO24"/>
  <c r="AS24"/>
  <c r="AD26"/>
  <c r="AN26"/>
  <c r="F16"/>
  <c r="AQ33"/>
  <c r="AS13"/>
  <c r="AQ27"/>
  <c r="AK36"/>
  <c r="AQ36"/>
  <c r="AK13"/>
  <c r="AQ13"/>
  <c r="AL83"/>
  <c r="AM58"/>
  <c r="AR58"/>
  <c r="AL73"/>
  <c r="AR73"/>
  <c r="AN22"/>
  <c r="AS22"/>
  <c r="AN23"/>
  <c r="AS23"/>
  <c r="AR27"/>
  <c r="AR37"/>
  <c r="AO17"/>
  <c r="AS17"/>
  <c r="AK17"/>
  <c r="AR84"/>
  <c r="AK81"/>
  <c r="AL51"/>
  <c r="AR51"/>
  <c r="AR45"/>
  <c r="AS31"/>
  <c r="AQ37"/>
  <c r="AQ81"/>
  <c r="AR85"/>
  <c r="AQ78"/>
  <c r="C46"/>
  <c r="D46"/>
  <c r="E46"/>
  <c r="S22"/>
  <c r="T22"/>
  <c r="W22"/>
  <c r="U22"/>
  <c r="Z22"/>
  <c r="X24"/>
  <c r="AM24"/>
  <c r="V24"/>
  <c r="W26"/>
  <c r="U26"/>
  <c r="S26"/>
  <c r="X28"/>
  <c r="AM28"/>
  <c r="S28"/>
  <c r="V28"/>
  <c r="Y30"/>
  <c r="U30"/>
  <c r="T30"/>
  <c r="Z30"/>
  <c r="X30"/>
  <c r="W30"/>
  <c r="U32"/>
  <c r="T32"/>
  <c r="W32"/>
  <c r="Z36"/>
  <c r="X36"/>
  <c r="S38"/>
  <c r="W38"/>
  <c r="T38"/>
  <c r="Y38"/>
  <c r="Z38"/>
  <c r="Z40"/>
  <c r="V40"/>
  <c r="AL40"/>
  <c r="V42"/>
  <c r="T42"/>
  <c r="W42"/>
  <c r="S42"/>
  <c r="X42"/>
  <c r="U42"/>
  <c r="Y42"/>
  <c r="L49"/>
  <c r="K49"/>
  <c r="P49"/>
  <c r="Q49"/>
  <c r="R49"/>
  <c r="AB50"/>
  <c r="AG50"/>
  <c r="AF50"/>
  <c r="AD50"/>
  <c r="K51"/>
  <c r="L51"/>
  <c r="AA52"/>
  <c r="AB52"/>
  <c r="AC52"/>
  <c r="AH52"/>
  <c r="AE52"/>
  <c r="AF52"/>
  <c r="M53"/>
  <c r="K53"/>
  <c r="L53"/>
  <c r="P53"/>
  <c r="R53"/>
  <c r="O55"/>
  <c r="N55"/>
  <c r="AE56"/>
  <c r="AH56"/>
  <c r="AD56"/>
  <c r="AB56"/>
  <c r="AC56"/>
  <c r="AA56"/>
  <c r="Q57"/>
  <c r="R57"/>
  <c r="K57"/>
  <c r="L57"/>
  <c r="M57"/>
  <c r="P57"/>
  <c r="AF58"/>
  <c r="AA58"/>
  <c r="AD58"/>
  <c r="AB58"/>
  <c r="L59"/>
  <c r="O59"/>
  <c r="N59"/>
  <c r="AB60"/>
  <c r="AF60"/>
  <c r="AE60"/>
  <c r="AA62"/>
  <c r="AG62"/>
  <c r="AF62"/>
  <c r="AC62"/>
  <c r="AB62"/>
  <c r="N63"/>
  <c r="AJ63"/>
  <c r="R63"/>
  <c r="AC66"/>
  <c r="AD66"/>
  <c r="L67"/>
  <c r="Q67"/>
  <c r="AA68"/>
  <c r="AN68"/>
  <c r="AG68"/>
  <c r="AF68"/>
  <c r="P71"/>
  <c r="R71"/>
  <c r="M71"/>
  <c r="AC72"/>
  <c r="AG72"/>
  <c r="AO72"/>
  <c r="AA72"/>
  <c r="AD72"/>
  <c r="R73"/>
  <c r="K73"/>
  <c r="AG74"/>
  <c r="AE74"/>
  <c r="AB74"/>
  <c r="AF74"/>
  <c r="O75"/>
  <c r="L75"/>
  <c r="R75"/>
  <c r="K75"/>
  <c r="O77"/>
  <c r="R77"/>
  <c r="L77"/>
  <c r="AJ77"/>
  <c r="AA78"/>
  <c r="AB78"/>
  <c r="AD78"/>
  <c r="AG78"/>
  <c r="AH78"/>
  <c r="R79"/>
  <c r="N79"/>
  <c r="L79"/>
  <c r="Q79"/>
  <c r="K79"/>
  <c r="AF80"/>
  <c r="AD80"/>
  <c r="AE82"/>
  <c r="AO82"/>
  <c r="AD82"/>
  <c r="N83"/>
  <c r="P83"/>
  <c r="K83"/>
  <c r="AJ83"/>
  <c r="AG84"/>
  <c r="AE84"/>
  <c r="AF84"/>
  <c r="AB84"/>
  <c r="AN84"/>
  <c r="AA86"/>
  <c r="AF86"/>
  <c r="AB86"/>
  <c r="AD86"/>
  <c r="AR79"/>
  <c r="AR72"/>
  <c r="AE58"/>
  <c r="AO58"/>
  <c r="AH54"/>
  <c r="AO54"/>
  <c r="M79"/>
  <c r="AM82"/>
  <c r="AA76"/>
  <c r="P67"/>
  <c r="AF64"/>
  <c r="AA74"/>
  <c r="AE70"/>
  <c r="AE76"/>
  <c r="AO76"/>
  <c r="Q71"/>
  <c r="AA64"/>
  <c r="AN64"/>
  <c r="N65"/>
  <c r="M55"/>
  <c r="R55"/>
  <c r="O61"/>
  <c r="Q65"/>
  <c r="P65"/>
  <c r="AF66"/>
  <c r="R85"/>
  <c r="AG86"/>
  <c r="K85"/>
  <c r="AH80"/>
  <c r="AH62"/>
  <c r="AH60"/>
  <c r="R59"/>
  <c r="Q53"/>
  <c r="AC50"/>
  <c r="AD52"/>
  <c r="AG64"/>
  <c r="Y20"/>
  <c r="Z32"/>
  <c r="U20"/>
  <c r="AL20"/>
  <c r="X38"/>
  <c r="U38"/>
  <c r="S30"/>
  <c r="AL30"/>
  <c r="AA50"/>
  <c r="AN50"/>
  <c r="K11"/>
  <c r="AJ11"/>
  <c r="O11"/>
  <c r="AK11"/>
  <c r="P11"/>
  <c r="Z14"/>
  <c r="T14"/>
  <c r="Y14"/>
  <c r="U14"/>
  <c r="S14"/>
  <c r="W40"/>
  <c r="AM40"/>
  <c r="N75"/>
  <c r="AE80"/>
  <c r="AQ68"/>
  <c r="AL24"/>
  <c r="AR24"/>
  <c r="AL53"/>
  <c r="AR53"/>
  <c r="X20"/>
  <c r="U28"/>
  <c r="AM64"/>
  <c r="AR64"/>
  <c r="AJ82"/>
  <c r="AQ82"/>
  <c r="R69"/>
  <c r="AD76"/>
  <c r="AN76"/>
  <c r="L71"/>
  <c r="AJ71"/>
  <c r="P69"/>
  <c r="AK69"/>
  <c r="N67"/>
  <c r="AE64"/>
  <c r="AO64"/>
  <c r="AS64"/>
  <c r="AD74"/>
  <c r="AG70"/>
  <c r="AO70"/>
  <c r="O67"/>
  <c r="K69"/>
  <c r="AM70"/>
  <c r="AH64"/>
  <c r="Q73"/>
  <c r="AE68"/>
  <c r="AO68"/>
  <c r="P51"/>
  <c r="AN51"/>
  <c r="R61"/>
  <c r="K55"/>
  <c r="AJ55"/>
  <c r="L65"/>
  <c r="R51"/>
  <c r="N85"/>
  <c r="M73"/>
  <c r="AC70"/>
  <c r="Q85"/>
  <c r="AK85"/>
  <c r="AB80"/>
  <c r="AH74"/>
  <c r="AO74"/>
  <c r="N73"/>
  <c r="AD70"/>
  <c r="AG66"/>
  <c r="AA66"/>
  <c r="AN66"/>
  <c r="P63"/>
  <c r="AL62"/>
  <c r="AR62"/>
  <c r="AD60"/>
  <c r="AC60"/>
  <c r="M59"/>
  <c r="O53"/>
  <c r="AE78"/>
  <c r="AO78"/>
  <c r="AL55"/>
  <c r="AR55"/>
  <c r="N49"/>
  <c r="AB72"/>
  <c r="O57"/>
  <c r="AK57"/>
  <c r="L85"/>
  <c r="X32"/>
  <c r="U36"/>
  <c r="AL36"/>
  <c r="AA80"/>
  <c r="AN80"/>
  <c r="P75"/>
  <c r="AG52"/>
  <c r="Q59"/>
  <c r="V22"/>
  <c r="Y26"/>
  <c r="AB70"/>
  <c r="AK83"/>
  <c r="AL80"/>
  <c r="AR80"/>
  <c r="AM86"/>
  <c r="AR86"/>
  <c r="AM76"/>
  <c r="AR76"/>
  <c r="AN67"/>
  <c r="AS67"/>
  <c r="AJ74"/>
  <c r="AK73"/>
  <c r="Q61"/>
  <c r="AK61"/>
  <c r="P55"/>
  <c r="M65"/>
  <c r="Q51"/>
  <c r="M61"/>
  <c r="AJ61"/>
  <c r="O51"/>
  <c r="Q55"/>
  <c r="M85"/>
  <c r="AG80"/>
  <c r="Q77"/>
  <c r="AA70"/>
  <c r="O63"/>
  <c r="AK63"/>
  <c r="AQ63"/>
  <c r="AA60"/>
  <c r="AC54"/>
  <c r="AN54"/>
  <c r="AS54"/>
  <c r="K59"/>
  <c r="AF56"/>
  <c r="AG56"/>
  <c r="AB82"/>
  <c r="AN82"/>
  <c r="AS82"/>
  <c r="L73"/>
  <c r="M49"/>
  <c r="Z26"/>
  <c r="M51"/>
  <c r="AH50"/>
  <c r="X22"/>
  <c r="K67"/>
  <c r="AJ67"/>
  <c r="I46"/>
  <c r="AJ58"/>
  <c r="AQ58"/>
  <c r="G47"/>
  <c r="E48"/>
  <c r="I48"/>
  <c r="AO26"/>
  <c r="AS26"/>
  <c r="AQ54"/>
  <c r="AK70"/>
  <c r="AQ70"/>
  <c r="AO65"/>
  <c r="AS65"/>
  <c r="N17"/>
  <c r="AJ17"/>
  <c r="AQ17"/>
  <c r="AR71"/>
  <c r="AL82"/>
  <c r="AR82"/>
  <c r="AM83"/>
  <c r="AR83"/>
  <c r="AK74"/>
  <c r="AQ74"/>
  <c r="AM61"/>
  <c r="AQ83"/>
  <c r="AK67"/>
  <c r="AJ69"/>
  <c r="AK64"/>
  <c r="AQ64"/>
  <c r="AO51"/>
  <c r="AS51"/>
  <c r="AM59"/>
  <c r="AR59"/>
  <c r="AK60"/>
  <c r="AQ60"/>
  <c r="AM52"/>
  <c r="AR52"/>
  <c r="AJ66"/>
  <c r="AQ66"/>
  <c r="AR61"/>
  <c r="AR70"/>
  <c r="Z11"/>
  <c r="AN11"/>
  <c r="AS11"/>
  <c r="AG18"/>
  <c r="AO18"/>
  <c r="AA18"/>
  <c r="AD18"/>
  <c r="AA59"/>
  <c r="AF59"/>
  <c r="AO59"/>
  <c r="AH83"/>
  <c r="AO83"/>
  <c r="AD83"/>
  <c r="AN83"/>
  <c r="N84"/>
  <c r="Q84"/>
  <c r="AK84"/>
  <c r="M84"/>
  <c r="O86"/>
  <c r="AK86"/>
  <c r="M86"/>
  <c r="AJ86"/>
  <c r="AC61"/>
  <c r="AN61"/>
  <c r="AS61"/>
  <c r="AA63"/>
  <c r="AE71"/>
  <c r="AO71"/>
  <c r="AB63"/>
  <c r="M72"/>
  <c r="AJ72"/>
  <c r="AQ72"/>
  <c r="AA57"/>
  <c r="AN57"/>
  <c r="AS57"/>
  <c r="AF53"/>
  <c r="AO53"/>
  <c r="AS53"/>
  <c r="Q50"/>
  <c r="AH14"/>
  <c r="AO14"/>
  <c r="AD14"/>
  <c r="AC18"/>
  <c r="O50"/>
  <c r="AK50"/>
  <c r="J18"/>
  <c r="E18"/>
  <c r="I18"/>
  <c r="F18"/>
  <c r="H18"/>
  <c r="C18"/>
  <c r="D18"/>
  <c r="Q24"/>
  <c r="P24"/>
  <c r="O30"/>
  <c r="P30"/>
  <c r="K30"/>
  <c r="AJ30"/>
  <c r="AC43"/>
  <c r="AB43"/>
  <c r="AC71"/>
  <c r="Q62"/>
  <c r="AK62"/>
  <c r="AQ62"/>
  <c r="AD59"/>
  <c r="AB71"/>
  <c r="AB49"/>
  <c r="AN49"/>
  <c r="AS49"/>
  <c r="K50"/>
  <c r="M50"/>
  <c r="AC14"/>
  <c r="AA71"/>
  <c r="G12"/>
  <c r="J12"/>
  <c r="E12"/>
  <c r="I12"/>
  <c r="F12"/>
  <c r="G15"/>
  <c r="E15"/>
  <c r="J15"/>
  <c r="I15"/>
  <c r="F15"/>
  <c r="C15"/>
  <c r="D15"/>
  <c r="F46"/>
  <c r="J46"/>
  <c r="H47"/>
  <c r="F48"/>
  <c r="J48"/>
  <c r="C47"/>
  <c r="D47"/>
  <c r="G46"/>
  <c r="E47"/>
  <c r="I47"/>
  <c r="G48"/>
  <c r="H46"/>
  <c r="F47"/>
  <c r="H48"/>
  <c r="AR23" i="32"/>
  <c r="AN25"/>
  <c r="AN28"/>
  <c r="AL31"/>
  <c r="AR31"/>
  <c r="AR21"/>
  <c r="AL34"/>
  <c r="AR34"/>
  <c r="L42"/>
  <c r="AO39"/>
  <c r="AO42"/>
  <c r="AK20"/>
  <c r="AO14"/>
  <c r="AS17"/>
  <c r="AJ25"/>
  <c r="AJ28"/>
  <c r="AN12"/>
  <c r="AJ16"/>
  <c r="AR11"/>
  <c r="AL37"/>
  <c r="AR37"/>
  <c r="AL32"/>
  <c r="AR32"/>
  <c r="AL18"/>
  <c r="AR18"/>
  <c r="AO19"/>
  <c r="AN41"/>
  <c r="M42"/>
  <c r="AN37"/>
  <c r="AS37"/>
  <c r="AJ37"/>
  <c r="AN23"/>
  <c r="AK15"/>
  <c r="AN31"/>
  <c r="AK36"/>
  <c r="AQ36"/>
  <c r="R42"/>
  <c r="AO17"/>
  <c r="AO24"/>
  <c r="AS24"/>
  <c r="AO20"/>
  <c r="AO12"/>
  <c r="AS12"/>
  <c r="AF39"/>
  <c r="AC39"/>
  <c r="AS27"/>
  <c r="AN16"/>
  <c r="AK28"/>
  <c r="AK16"/>
  <c r="AK30"/>
  <c r="AQ30"/>
  <c r="AL15"/>
  <c r="AR19"/>
  <c r="AR33"/>
  <c r="AL22"/>
  <c r="AR22"/>
  <c r="AJ23"/>
  <c r="O42"/>
  <c r="N42"/>
  <c r="AO30"/>
  <c r="AS30"/>
  <c r="AM15"/>
  <c r="AN38" i="30"/>
  <c r="AK18"/>
  <c r="AM23"/>
  <c r="AO43"/>
  <c r="AJ23"/>
  <c r="AQ23"/>
  <c r="AJ43"/>
  <c r="AL45"/>
  <c r="AN24"/>
  <c r="AJ40"/>
  <c r="AQ40"/>
  <c r="AK14"/>
  <c r="O13"/>
  <c r="K13"/>
  <c r="Q13"/>
  <c r="AS26" i="32"/>
  <c r="AS16"/>
  <c r="AO36"/>
  <c r="AN36"/>
  <c r="AO45"/>
  <c r="AO28"/>
  <c r="AK13"/>
  <c r="AJ19"/>
  <c r="AQ22"/>
  <c r="AK41"/>
  <c r="AJ45"/>
  <c r="AQ45"/>
  <c r="AS28"/>
  <c r="AS14"/>
  <c r="AS29"/>
  <c r="AJ21"/>
  <c r="AJ32"/>
  <c r="AQ32"/>
  <c r="AJ35"/>
  <c r="AQ35"/>
  <c r="AJ34"/>
  <c r="AQ34"/>
  <c r="AJ18"/>
  <c r="AQ18"/>
  <c r="AO25"/>
  <c r="AS25"/>
  <c r="AJ41"/>
  <c r="AQ41"/>
  <c r="AS20"/>
  <c r="AO41"/>
  <c r="AQ76"/>
  <c r="AR70"/>
  <c r="AR64"/>
  <c r="AR85"/>
  <c r="AQ73"/>
  <c r="AL80"/>
  <c r="AR80"/>
  <c r="AL82"/>
  <c r="AR82"/>
  <c r="AJ80"/>
  <c r="AQ80"/>
  <c r="AK82"/>
  <c r="AO77"/>
  <c r="AS77"/>
  <c r="AR76"/>
  <c r="AN75"/>
  <c r="AS75"/>
  <c r="AN63"/>
  <c r="AS63"/>
  <c r="AM84"/>
  <c r="AO81"/>
  <c r="AJ77"/>
  <c r="AM79"/>
  <c r="AR79"/>
  <c r="AK74"/>
  <c r="AK71"/>
  <c r="AQ71"/>
  <c r="AO68"/>
  <c r="AJ63"/>
  <c r="AQ63"/>
  <c r="AK61"/>
  <c r="AJ57"/>
  <c r="AQ57"/>
  <c r="AO67"/>
  <c r="AJ59"/>
  <c r="AQ59"/>
  <c r="AO60"/>
  <c r="AL55"/>
  <c r="AR55"/>
  <c r="AK66"/>
  <c r="AM57"/>
  <c r="AN51"/>
  <c r="AN54"/>
  <c r="AM53"/>
  <c r="AO46"/>
  <c r="AS46"/>
  <c r="AM26"/>
  <c r="AL12"/>
  <c r="AR12"/>
  <c r="AL24"/>
  <c r="AR24"/>
  <c r="AK48"/>
  <c r="AL29"/>
  <c r="AJ24"/>
  <c r="AQ24"/>
  <c r="AL17"/>
  <c r="AK29"/>
  <c r="AO13"/>
  <c r="AJ11"/>
  <c r="AN47"/>
  <c r="AM13"/>
  <c r="AN32"/>
  <c r="AS32"/>
  <c r="AN33"/>
  <c r="AS33"/>
  <c r="AN35"/>
  <c r="AS35"/>
  <c r="AN34"/>
  <c r="AS34"/>
  <c r="AN18"/>
  <c r="AS18"/>
  <c r="AN22"/>
  <c r="AS22"/>
  <c r="Z43"/>
  <c r="V43"/>
  <c r="Y43"/>
  <c r="U43"/>
  <c r="X43"/>
  <c r="T43"/>
  <c r="W43"/>
  <c r="AM43"/>
  <c r="S43"/>
  <c r="AN45"/>
  <c r="AS45"/>
  <c r="AO23"/>
  <c r="AK33"/>
  <c r="AQ33"/>
  <c r="AJ31"/>
  <c r="AO21"/>
  <c r="AK39"/>
  <c r="AK42"/>
  <c r="AK23"/>
  <c r="AM20"/>
  <c r="AH43"/>
  <c r="AD43"/>
  <c r="AG43"/>
  <c r="AC43"/>
  <c r="AF43"/>
  <c r="AB43"/>
  <c r="AE43"/>
  <c r="AO43"/>
  <c r="AA43"/>
  <c r="P44"/>
  <c r="L44"/>
  <c r="O44"/>
  <c r="K44"/>
  <c r="R44"/>
  <c r="N44"/>
  <c r="Q44"/>
  <c r="M44"/>
  <c r="AL83"/>
  <c r="AR83"/>
  <c r="AL86"/>
  <c r="AN83"/>
  <c r="AS83"/>
  <c r="AR72"/>
  <c r="AR61"/>
  <c r="AS73"/>
  <c r="AJ84"/>
  <c r="AL78"/>
  <c r="AK75"/>
  <c r="AO76"/>
  <c r="AL59"/>
  <c r="AN70"/>
  <c r="AS70"/>
  <c r="AO70"/>
  <c r="AJ65"/>
  <c r="AQ65"/>
  <c r="AL56"/>
  <c r="AR56"/>
  <c r="AN68"/>
  <c r="AS68"/>
  <c r="AJ66"/>
  <c r="AQ66"/>
  <c r="AO51"/>
  <c r="AS50"/>
  <c r="Z46"/>
  <c r="V46"/>
  <c r="Y46"/>
  <c r="U46"/>
  <c r="X46"/>
  <c r="T46"/>
  <c r="W46"/>
  <c r="S46"/>
  <c r="AQ26"/>
  <c r="AQ27"/>
  <c r="AO54"/>
  <c r="W47"/>
  <c r="S47"/>
  <c r="Z47"/>
  <c r="V47"/>
  <c r="Y47"/>
  <c r="U47"/>
  <c r="X47"/>
  <c r="T47"/>
  <c r="O47"/>
  <c r="K47"/>
  <c r="R47"/>
  <c r="N47"/>
  <c r="Q47"/>
  <c r="M47"/>
  <c r="L47"/>
  <c r="P47"/>
  <c r="AL14"/>
  <c r="AR14"/>
  <c r="AM29"/>
  <c r="AM17"/>
  <c r="AO11"/>
  <c r="AO15"/>
  <c r="AO47"/>
  <c r="AL25"/>
  <c r="AS41"/>
  <c r="AK37"/>
  <c r="AQ37"/>
  <c r="AQ23"/>
  <c r="R43"/>
  <c r="N43"/>
  <c r="Q43"/>
  <c r="M43"/>
  <c r="P43"/>
  <c r="L43"/>
  <c r="O43"/>
  <c r="K43"/>
  <c r="AJ43"/>
  <c r="W41"/>
  <c r="S41"/>
  <c r="Z41"/>
  <c r="V41"/>
  <c r="Y41"/>
  <c r="U41"/>
  <c r="X41"/>
  <c r="T41"/>
  <c r="AN19"/>
  <c r="AS19"/>
  <c r="X40"/>
  <c r="T40"/>
  <c r="W40"/>
  <c r="S40"/>
  <c r="Z40"/>
  <c r="V40"/>
  <c r="Y40"/>
  <c r="U40"/>
  <c r="AJ39"/>
  <c r="AQ39"/>
  <c r="X44"/>
  <c r="T44"/>
  <c r="W44"/>
  <c r="S44"/>
  <c r="Z44"/>
  <c r="V44"/>
  <c r="Y44"/>
  <c r="U44"/>
  <c r="AJ42"/>
  <c r="AL20"/>
  <c r="AR20"/>
  <c r="P40"/>
  <c r="L40"/>
  <c r="O40"/>
  <c r="K40"/>
  <c r="R40"/>
  <c r="N40"/>
  <c r="Q40"/>
  <c r="M40"/>
  <c r="Y42"/>
  <c r="U42"/>
  <c r="X42"/>
  <c r="T42"/>
  <c r="W42"/>
  <c r="S42"/>
  <c r="Z42"/>
  <c r="V42"/>
  <c r="AN40"/>
  <c r="AN85"/>
  <c r="AS85"/>
  <c r="AM81"/>
  <c r="AN72"/>
  <c r="AS72"/>
  <c r="AM86"/>
  <c r="AQ74"/>
  <c r="AK69"/>
  <c r="AN81"/>
  <c r="AS81"/>
  <c r="AK77"/>
  <c r="AM74"/>
  <c r="AR74"/>
  <c r="AO65"/>
  <c r="AS65"/>
  <c r="AK84"/>
  <c r="AM78"/>
  <c r="AK72"/>
  <c r="AN76"/>
  <c r="AS76"/>
  <c r="AM59"/>
  <c r="AN67"/>
  <c r="AS67"/>
  <c r="AM68"/>
  <c r="AN52"/>
  <c r="AS52"/>
  <c r="AJ55"/>
  <c r="AL27"/>
  <c r="AK14"/>
  <c r="AQ14"/>
  <c r="AJ13"/>
  <c r="AQ13"/>
  <c r="AN11"/>
  <c r="AS11"/>
  <c r="AN15"/>
  <c r="AS15"/>
  <c r="AM25"/>
  <c r="AL16"/>
  <c r="AJ17"/>
  <c r="AQ17"/>
  <c r="AL30"/>
  <c r="AN21"/>
  <c r="AS21"/>
  <c r="AK21"/>
  <c r="AQ21"/>
  <c r="AQ15"/>
  <c r="AK19"/>
  <c r="AQ19"/>
  <c r="Y39"/>
  <c r="U39"/>
  <c r="X39"/>
  <c r="T39"/>
  <c r="W39"/>
  <c r="S39"/>
  <c r="Z39"/>
  <c r="V39"/>
  <c r="AO40"/>
  <c r="AN44"/>
  <c r="AS79"/>
  <c r="AQ82"/>
  <c r="AR81"/>
  <c r="AS69"/>
  <c r="AQ75"/>
  <c r="AQ69"/>
  <c r="AR84"/>
  <c r="AK70"/>
  <c r="AQ70"/>
  <c r="AJ72"/>
  <c r="AQ72"/>
  <c r="AR68"/>
  <c r="AQ61"/>
  <c r="AS56"/>
  <c r="AS58"/>
  <c r="AN64"/>
  <c r="AS64"/>
  <c r="AN62"/>
  <c r="AS62"/>
  <c r="AL57"/>
  <c r="AR57"/>
  <c r="AS60"/>
  <c r="AR62"/>
  <c r="AM51"/>
  <c r="AR51"/>
  <c r="AQ50"/>
  <c r="AQ25"/>
  <c r="AQ28"/>
  <c r="AR53"/>
  <c r="AN48"/>
  <c r="AS48"/>
  <c r="AK55"/>
  <c r="X48"/>
  <c r="T48"/>
  <c r="W48"/>
  <c r="S48"/>
  <c r="AL48"/>
  <c r="Z48"/>
  <c r="V48"/>
  <c r="U48"/>
  <c r="Y48"/>
  <c r="AL26"/>
  <c r="AR26"/>
  <c r="AJ48"/>
  <c r="AQ48"/>
  <c r="AM28"/>
  <c r="AR28"/>
  <c r="AM27"/>
  <c r="AQ29"/>
  <c r="AN13"/>
  <c r="AS13"/>
  <c r="AK11"/>
  <c r="AM16"/>
  <c r="AM30"/>
  <c r="AL13"/>
  <c r="AR13"/>
  <c r="AK31"/>
  <c r="Z38"/>
  <c r="V38"/>
  <c r="Y38"/>
  <c r="U38"/>
  <c r="X38"/>
  <c r="T38"/>
  <c r="W38"/>
  <c r="S38"/>
  <c r="R38"/>
  <c r="N38"/>
  <c r="Q38"/>
  <c r="M38"/>
  <c r="P38"/>
  <c r="L38"/>
  <c r="O38"/>
  <c r="K38"/>
  <c r="W45"/>
  <c r="S45"/>
  <c r="Z45"/>
  <c r="V45"/>
  <c r="Y45"/>
  <c r="U45"/>
  <c r="X45"/>
  <c r="T45"/>
  <c r="AO31"/>
  <c r="AS31"/>
  <c r="AN39"/>
  <c r="AS39"/>
  <c r="AN42"/>
  <c r="AS42"/>
  <c r="AJ20"/>
  <c r="AQ20"/>
  <c r="AH38"/>
  <c r="AD38"/>
  <c r="AG38"/>
  <c r="AC38"/>
  <c r="AF38"/>
  <c r="AB38"/>
  <c r="AE38"/>
  <c r="AA38"/>
  <c r="AO44"/>
  <c r="AS22" i="31"/>
  <c r="AF11"/>
  <c r="AC11"/>
  <c r="AR41"/>
  <c r="AO14"/>
  <c r="R11"/>
  <c r="AK14"/>
  <c r="AD12"/>
  <c r="AB12"/>
  <c r="AS20"/>
  <c r="AJ35"/>
  <c r="AM33"/>
  <c r="AL23"/>
  <c r="AQ22"/>
  <c r="AL21"/>
  <c r="AQ33"/>
  <c r="AK15"/>
  <c r="N11"/>
  <c r="AH12"/>
  <c r="AF12"/>
  <c r="AL45"/>
  <c r="AM31"/>
  <c r="AQ30"/>
  <c r="AQ42"/>
  <c r="AQ28"/>
  <c r="AN23"/>
  <c r="AO18"/>
  <c r="AH11"/>
  <c r="AC12"/>
  <c r="AO24"/>
  <c r="AG11"/>
  <c r="AO11"/>
  <c r="AO31"/>
  <c r="AO45"/>
  <c r="AS37"/>
  <c r="AS32"/>
  <c r="AK40"/>
  <c r="AQ40"/>
  <c r="AM29"/>
  <c r="AS24"/>
  <c r="AJ14"/>
  <c r="AO36"/>
  <c r="AM45"/>
  <c r="AQ41"/>
  <c r="AL44"/>
  <c r="AO43"/>
  <c r="AN44"/>
  <c r="AM43"/>
  <c r="AR43"/>
  <c r="AN29"/>
  <c r="AL42"/>
  <c r="AO41"/>
  <c r="AO40"/>
  <c r="AO39"/>
  <c r="AO28"/>
  <c r="AO27"/>
  <c r="AS36"/>
  <c r="AS23"/>
  <c r="AL37"/>
  <c r="AK24"/>
  <c r="AL32"/>
  <c r="AJ20"/>
  <c r="AQ20"/>
  <c r="AM25"/>
  <c r="AM36"/>
  <c r="AD13"/>
  <c r="AB13"/>
  <c r="AO35"/>
  <c r="AS35"/>
  <c r="AO25"/>
  <c r="AL31"/>
  <c r="AM30"/>
  <c r="AR30"/>
  <c r="AN42"/>
  <c r="AS42"/>
  <c r="AN41"/>
  <c r="AN39"/>
  <c r="AN28"/>
  <c r="AN27"/>
  <c r="AM39"/>
  <c r="AM28"/>
  <c r="AR28"/>
  <c r="AM27"/>
  <c r="AR27"/>
  <c r="AM26"/>
  <c r="AR26"/>
  <c r="AS25"/>
  <c r="AS33"/>
  <c r="AN26"/>
  <c r="AM38"/>
  <c r="AL24"/>
  <c r="AR24"/>
  <c r="AJ21"/>
  <c r="AQ21"/>
  <c r="AL20"/>
  <c r="AN14"/>
  <c r="AM37"/>
  <c r="AL35"/>
  <c r="AM22"/>
  <c r="AJ32"/>
  <c r="AJ15"/>
  <c r="AQ15"/>
  <c r="AO15"/>
  <c r="AH13"/>
  <c r="AO13"/>
  <c r="AO21"/>
  <c r="AS21"/>
  <c r="AR69"/>
  <c r="AR58"/>
  <c r="AR56"/>
  <c r="AS50"/>
  <c r="AR67"/>
  <c r="AN86"/>
  <c r="AS86"/>
  <c r="AN82"/>
  <c r="AS82"/>
  <c r="AN78"/>
  <c r="AS78"/>
  <c r="AJ86"/>
  <c r="AQ86"/>
  <c r="AL82"/>
  <c r="AR82"/>
  <c r="AN81"/>
  <c r="AS81"/>
  <c r="AM71"/>
  <c r="AR71"/>
  <c r="AJ66"/>
  <c r="AQ66"/>
  <c r="AJ78"/>
  <c r="AJ68"/>
  <c r="AQ68"/>
  <c r="AJ70"/>
  <c r="AQ70"/>
  <c r="AM66"/>
  <c r="AJ49"/>
  <c r="AQ49"/>
  <c r="AO77"/>
  <c r="AK59"/>
  <c r="AJ61"/>
  <c r="AQ61"/>
  <c r="AJ53"/>
  <c r="AQ53"/>
  <c r="AO73"/>
  <c r="AK72"/>
  <c r="AJ48"/>
  <c r="AN45"/>
  <c r="AS45"/>
  <c r="AM52"/>
  <c r="AK48"/>
  <c r="AO54"/>
  <c r="AF46"/>
  <c r="AB46"/>
  <c r="AH46"/>
  <c r="AC46"/>
  <c r="AG46"/>
  <c r="AA46"/>
  <c r="AN46"/>
  <c r="AE46"/>
  <c r="AO46"/>
  <c r="AD46"/>
  <c r="AR29"/>
  <c r="AM40"/>
  <c r="AR40"/>
  <c r="AN43"/>
  <c r="AJ37"/>
  <c r="AQ37"/>
  <c r="AO26"/>
  <c r="AL38"/>
  <c r="AR38"/>
  <c r="Z16"/>
  <c r="V16"/>
  <c r="Y16"/>
  <c r="U16"/>
  <c r="X16"/>
  <c r="T16"/>
  <c r="W16"/>
  <c r="S16"/>
  <c r="AL16"/>
  <c r="AJ24"/>
  <c r="AQ24"/>
  <c r="R16"/>
  <c r="N16"/>
  <c r="Q16"/>
  <c r="M16"/>
  <c r="P16"/>
  <c r="L16"/>
  <c r="O16"/>
  <c r="AK16"/>
  <c r="K16"/>
  <c r="W14"/>
  <c r="S14"/>
  <c r="Z14"/>
  <c r="V14"/>
  <c r="Y14"/>
  <c r="U14"/>
  <c r="X14"/>
  <c r="T14"/>
  <c r="AL33"/>
  <c r="AR33"/>
  <c r="AK32"/>
  <c r="AK19"/>
  <c r="AK18"/>
  <c r="AK11"/>
  <c r="AH17"/>
  <c r="AD17"/>
  <c r="AG17"/>
  <c r="AC17"/>
  <c r="AF17"/>
  <c r="AB17"/>
  <c r="AE17"/>
  <c r="AA17"/>
  <c r="P12"/>
  <c r="L12"/>
  <c r="O12"/>
  <c r="K12"/>
  <c r="R12"/>
  <c r="N12"/>
  <c r="Q12"/>
  <c r="M12"/>
  <c r="AN12"/>
  <c r="AL86"/>
  <c r="AS85"/>
  <c r="AR76"/>
  <c r="AK78"/>
  <c r="AS61"/>
  <c r="AS77"/>
  <c r="AJ64"/>
  <c r="AG47"/>
  <c r="AC47"/>
  <c r="AH47"/>
  <c r="AB47"/>
  <c r="AF47"/>
  <c r="AA47"/>
  <c r="AE47"/>
  <c r="AD47"/>
  <c r="X46"/>
  <c r="T46"/>
  <c r="W46"/>
  <c r="V46"/>
  <c r="Z46"/>
  <c r="U46"/>
  <c r="Y46"/>
  <c r="S46"/>
  <c r="AL46"/>
  <c r="AR45"/>
  <c r="AS54"/>
  <c r="AJ55"/>
  <c r="AR39"/>
  <c r="AS41"/>
  <c r="AN40"/>
  <c r="AS40"/>
  <c r="AS39"/>
  <c r="AS28"/>
  <c r="AS27"/>
  <c r="AJ38"/>
  <c r="AQ38"/>
  <c r="AS26"/>
  <c r="Z17"/>
  <c r="V17"/>
  <c r="Y17"/>
  <c r="U17"/>
  <c r="X17"/>
  <c r="T17"/>
  <c r="W17"/>
  <c r="AM17"/>
  <c r="S17"/>
  <c r="AS14"/>
  <c r="AL25"/>
  <c r="AR25"/>
  <c r="AJ19"/>
  <c r="AJ18"/>
  <c r="AQ18"/>
  <c r="X13"/>
  <c r="T13"/>
  <c r="W13"/>
  <c r="S13"/>
  <c r="Z13"/>
  <c r="V13"/>
  <c r="Y13"/>
  <c r="U13"/>
  <c r="AJ11"/>
  <c r="X12"/>
  <c r="T12"/>
  <c r="W12"/>
  <c r="S12"/>
  <c r="Z12"/>
  <c r="V12"/>
  <c r="Y12"/>
  <c r="U12"/>
  <c r="AL36"/>
  <c r="AR36"/>
  <c r="P13"/>
  <c r="L13"/>
  <c r="O13"/>
  <c r="K13"/>
  <c r="R13"/>
  <c r="N13"/>
  <c r="Q13"/>
  <c r="M13"/>
  <c r="AO12"/>
  <c r="AN84"/>
  <c r="AS84"/>
  <c r="AN80"/>
  <c r="AS80"/>
  <c r="AM86"/>
  <c r="AR74"/>
  <c r="AR70"/>
  <c r="AL78"/>
  <c r="AM68"/>
  <c r="AR68"/>
  <c r="AL62"/>
  <c r="AR62"/>
  <c r="AL84"/>
  <c r="AL65"/>
  <c r="AR65"/>
  <c r="AM64"/>
  <c r="AR64"/>
  <c r="AJ62"/>
  <c r="AQ62"/>
  <c r="AO60"/>
  <c r="AS60"/>
  <c r="AM51"/>
  <c r="AR51"/>
  <c r="Y48"/>
  <c r="U48"/>
  <c r="V48"/>
  <c r="Z48"/>
  <c r="S48"/>
  <c r="X48"/>
  <c r="W48"/>
  <c r="T48"/>
  <c r="AJ76"/>
  <c r="AO63"/>
  <c r="AS63"/>
  <c r="AJ74"/>
  <c r="AM55"/>
  <c r="AR55"/>
  <c r="AJ82"/>
  <c r="AN73"/>
  <c r="AS73"/>
  <c r="AK64"/>
  <c r="AL57"/>
  <c r="Q47"/>
  <c r="M47"/>
  <c r="R47"/>
  <c r="L47"/>
  <c r="P47"/>
  <c r="K47"/>
  <c r="AJ47"/>
  <c r="AQ47"/>
  <c r="O47"/>
  <c r="AK47"/>
  <c r="N47"/>
  <c r="AN31"/>
  <c r="AS31"/>
  <c r="AL53"/>
  <c r="AL52"/>
  <c r="AR52"/>
  <c r="AK55"/>
  <c r="AM49"/>
  <c r="AR49"/>
  <c r="AN48"/>
  <c r="AO30"/>
  <c r="AS30"/>
  <c r="AM42"/>
  <c r="AR42"/>
  <c r="AO29"/>
  <c r="AS29"/>
  <c r="AO44"/>
  <c r="AS44"/>
  <c r="AJ36"/>
  <c r="AQ36"/>
  <c r="AJ23"/>
  <c r="AQ23"/>
  <c r="AL34"/>
  <c r="AR34"/>
  <c r="AM20"/>
  <c r="AR20"/>
  <c r="AS15"/>
  <c r="AJ34"/>
  <c r="AQ34"/>
  <c r="AM32"/>
  <c r="AR32"/>
  <c r="R17"/>
  <c r="N17"/>
  <c r="Q17"/>
  <c r="M17"/>
  <c r="P17"/>
  <c r="L17"/>
  <c r="O17"/>
  <c r="K17"/>
  <c r="AJ17"/>
  <c r="W15"/>
  <c r="S15"/>
  <c r="Z15"/>
  <c r="V15"/>
  <c r="Y15"/>
  <c r="U15"/>
  <c r="X15"/>
  <c r="T15"/>
  <c r="AL22"/>
  <c r="AR22"/>
  <c r="AK35"/>
  <c r="AQ35"/>
  <c r="AM23"/>
  <c r="AR23"/>
  <c r="AM21"/>
  <c r="AR21"/>
  <c r="Y11"/>
  <c r="U11"/>
  <c r="X11"/>
  <c r="T11"/>
  <c r="W11"/>
  <c r="S11"/>
  <c r="Z11"/>
  <c r="V11"/>
  <c r="AM80"/>
  <c r="AR80"/>
  <c r="AR79"/>
  <c r="AK80"/>
  <c r="AQ80"/>
  <c r="AK77"/>
  <c r="AQ77"/>
  <c r="AR72"/>
  <c r="AO79"/>
  <c r="AS79"/>
  <c r="AM78"/>
  <c r="AN65"/>
  <c r="AS65"/>
  <c r="AS67"/>
  <c r="AL63"/>
  <c r="AR63"/>
  <c r="AM84"/>
  <c r="AM63"/>
  <c r="AL66"/>
  <c r="AR66"/>
  <c r="AM59"/>
  <c r="AR59"/>
  <c r="AK76"/>
  <c r="AM61"/>
  <c r="AR61"/>
  <c r="AJ59"/>
  <c r="AQ59"/>
  <c r="AN58"/>
  <c r="AS58"/>
  <c r="AO75"/>
  <c r="AS75"/>
  <c r="AK74"/>
  <c r="AO71"/>
  <c r="AS71"/>
  <c r="AN52"/>
  <c r="AS52"/>
  <c r="AK82"/>
  <c r="AJ72"/>
  <c r="AQ72"/>
  <c r="AO58"/>
  <c r="AM57"/>
  <c r="AR31"/>
  <c r="AM53"/>
  <c r="R46"/>
  <c r="N46"/>
  <c r="Q46"/>
  <c r="M46"/>
  <c r="P46"/>
  <c r="L46"/>
  <c r="O46"/>
  <c r="AK46"/>
  <c r="K46"/>
  <c r="AK51"/>
  <c r="AQ51"/>
  <c r="AO48"/>
  <c r="AM47"/>
  <c r="AR47"/>
  <c r="AM44"/>
  <c r="AR44"/>
  <c r="AJ25"/>
  <c r="AQ25"/>
  <c r="AM35"/>
  <c r="AR35"/>
  <c r="AQ32"/>
  <c r="AN19"/>
  <c r="AS19"/>
  <c r="AN18"/>
  <c r="AS18"/>
  <c r="AN11"/>
  <c r="Y18"/>
  <c r="U18"/>
  <c r="X18"/>
  <c r="T18"/>
  <c r="W18"/>
  <c r="S18"/>
  <c r="Z18"/>
  <c r="V18"/>
  <c r="AH16"/>
  <c r="AD16"/>
  <c r="AG16"/>
  <c r="AC16"/>
  <c r="AF16"/>
  <c r="AB16"/>
  <c r="AE16"/>
  <c r="AO16"/>
  <c r="AA16"/>
  <c r="AN13"/>
  <c r="AJ18" i="30"/>
  <c r="AS45"/>
  <c r="AS40"/>
  <c r="AO37"/>
  <c r="AL23"/>
  <c r="AR23"/>
  <c r="AQ22"/>
  <c r="AK37"/>
  <c r="AK23"/>
  <c r="AJ14"/>
  <c r="AJ26"/>
  <c r="AQ26"/>
  <c r="AO33"/>
  <c r="AK20"/>
  <c r="AO32"/>
  <c r="AK19"/>
  <c r="AL16"/>
  <c r="AS36"/>
  <c r="AO27"/>
  <c r="AQ43"/>
  <c r="AJ20"/>
  <c r="AJ19"/>
  <c r="AQ19"/>
  <c r="L12"/>
  <c r="AJ12"/>
  <c r="AQ12"/>
  <c r="Q12"/>
  <c r="AK12"/>
  <c r="M12"/>
  <c r="O12"/>
  <c r="AS31"/>
  <c r="AJ21"/>
  <c r="AN13"/>
  <c r="AM39"/>
  <c r="AL39"/>
  <c r="AO39"/>
  <c r="AL36"/>
  <c r="AR33"/>
  <c r="AO20"/>
  <c r="AK32"/>
  <c r="AO19"/>
  <c r="AK24"/>
  <c r="AQ24"/>
  <c r="AO26"/>
  <c r="AS26"/>
  <c r="AM45"/>
  <c r="AK21"/>
  <c r="AJ13"/>
  <c r="AL40"/>
  <c r="AJ32"/>
  <c r="AQ32"/>
  <c r="AJ29"/>
  <c r="T17"/>
  <c r="X17"/>
  <c r="AR79"/>
  <c r="AQ77"/>
  <c r="AR67"/>
  <c r="AR65"/>
  <c r="AR63"/>
  <c r="AR55"/>
  <c r="AQ47"/>
  <c r="AL86"/>
  <c r="AR86"/>
  <c r="AK84"/>
  <c r="AM82"/>
  <c r="AJ76"/>
  <c r="AQ76"/>
  <c r="AN69"/>
  <c r="AS69"/>
  <c r="AL75"/>
  <c r="AR76"/>
  <c r="AJ72"/>
  <c r="AM70"/>
  <c r="AM68"/>
  <c r="AM66"/>
  <c r="AL62"/>
  <c r="AN59"/>
  <c r="AS59"/>
  <c r="AO65"/>
  <c r="AJ62"/>
  <c r="AL54"/>
  <c r="AL49"/>
  <c r="AR49"/>
  <c r="AK54"/>
  <c r="AK52"/>
  <c r="AQ52"/>
  <c r="X18"/>
  <c r="T18"/>
  <c r="Z18"/>
  <c r="V18"/>
  <c r="Y18"/>
  <c r="U18"/>
  <c r="W18"/>
  <c r="S18"/>
  <c r="AL18"/>
  <c r="AJ45"/>
  <c r="AQ45"/>
  <c r="Z12"/>
  <c r="V12"/>
  <c r="U12"/>
  <c r="X12"/>
  <c r="S12"/>
  <c r="T12"/>
  <c r="Y12"/>
  <c r="W12"/>
  <c r="AJ56"/>
  <c r="AO41"/>
  <c r="AN46"/>
  <c r="AR45"/>
  <c r="AL24"/>
  <c r="AR24"/>
  <c r="O17"/>
  <c r="K17"/>
  <c r="Q17"/>
  <c r="M17"/>
  <c r="L17"/>
  <c r="R17"/>
  <c r="P17"/>
  <c r="N17"/>
  <c r="AQ37"/>
  <c r="AQ36"/>
  <c r="AN18"/>
  <c r="AL17"/>
  <c r="AM16"/>
  <c r="AR16"/>
  <c r="AO15"/>
  <c r="AN22"/>
  <c r="AS22"/>
  <c r="O11"/>
  <c r="K11"/>
  <c r="Q11"/>
  <c r="M11"/>
  <c r="R11"/>
  <c r="P11"/>
  <c r="N11"/>
  <c r="L11"/>
  <c r="AL26"/>
  <c r="AS32"/>
  <c r="AM37"/>
  <c r="AO30"/>
  <c r="AR42"/>
  <c r="AR25"/>
  <c r="AR35"/>
  <c r="AK44"/>
  <c r="AQ44"/>
  <c r="AO14"/>
  <c r="AK42"/>
  <c r="AK25"/>
  <c r="AK35"/>
  <c r="AK30"/>
  <c r="AO23"/>
  <c r="AL22"/>
  <c r="AN19"/>
  <c r="AS19"/>
  <c r="AS73"/>
  <c r="AN79"/>
  <c r="AS79"/>
  <c r="AS81"/>
  <c r="AM75"/>
  <c r="AK68"/>
  <c r="AK72"/>
  <c r="AL60"/>
  <c r="AM62"/>
  <c r="AK62"/>
  <c r="AM54"/>
  <c r="Q48"/>
  <c r="M48"/>
  <c r="P48"/>
  <c r="L48"/>
  <c r="O48"/>
  <c r="AK48"/>
  <c r="K48"/>
  <c r="R48"/>
  <c r="N48"/>
  <c r="AS38"/>
  <c r="AM51"/>
  <c r="W46"/>
  <c r="S46"/>
  <c r="Z46"/>
  <c r="V46"/>
  <c r="Y46"/>
  <c r="U46"/>
  <c r="X46"/>
  <c r="T46"/>
  <c r="AJ50"/>
  <c r="AQ50"/>
  <c r="X47"/>
  <c r="T47"/>
  <c r="W47"/>
  <c r="S47"/>
  <c r="Z47"/>
  <c r="V47"/>
  <c r="Y47"/>
  <c r="U47"/>
  <c r="AK56"/>
  <c r="AN53"/>
  <c r="AS53"/>
  <c r="Y48"/>
  <c r="U48"/>
  <c r="X48"/>
  <c r="T48"/>
  <c r="W48"/>
  <c r="S48"/>
  <c r="Z48"/>
  <c r="V48"/>
  <c r="AN41"/>
  <c r="AO46"/>
  <c r="Z14"/>
  <c r="V14"/>
  <c r="W14"/>
  <c r="U14"/>
  <c r="Y14"/>
  <c r="T14"/>
  <c r="X14"/>
  <c r="S14"/>
  <c r="AO18"/>
  <c r="AL31"/>
  <c r="AO21"/>
  <c r="AS21"/>
  <c r="AM17"/>
  <c r="AG16"/>
  <c r="AC16"/>
  <c r="AF16"/>
  <c r="AA16"/>
  <c r="AE16"/>
  <c r="AO16"/>
  <c r="AD16"/>
  <c r="AH16"/>
  <c r="AB16"/>
  <c r="AS30"/>
  <c r="AM26"/>
  <c r="AQ34"/>
  <c r="AQ14"/>
  <c r="AJ27"/>
  <c r="AJ42"/>
  <c r="AQ42"/>
  <c r="AJ25"/>
  <c r="AJ35"/>
  <c r="AN12"/>
  <c r="AS12"/>
  <c r="AN39"/>
  <c r="AS39"/>
  <c r="AM22"/>
  <c r="AR84"/>
  <c r="AS77"/>
  <c r="AJ80"/>
  <c r="AJ86"/>
  <c r="AQ86"/>
  <c r="AN85"/>
  <c r="AS85"/>
  <c r="AL77"/>
  <c r="AR77"/>
  <c r="AJ74"/>
  <c r="AQ74"/>
  <c r="AL78"/>
  <c r="AS67"/>
  <c r="AL72"/>
  <c r="AR72"/>
  <c r="AJ70"/>
  <c r="AQ70"/>
  <c r="AJ68"/>
  <c r="AQ68"/>
  <c r="AJ66"/>
  <c r="AQ66"/>
  <c r="AM60"/>
  <c r="AS57"/>
  <c r="AK60"/>
  <c r="AQ60"/>
  <c r="AL73"/>
  <c r="AR73"/>
  <c r="AL64"/>
  <c r="AL56"/>
  <c r="AR51"/>
  <c r="Z13"/>
  <c r="V13"/>
  <c r="X13"/>
  <c r="T13"/>
  <c r="W13"/>
  <c r="U13"/>
  <c r="S13"/>
  <c r="Y13"/>
  <c r="AN52"/>
  <c r="AS52"/>
  <c r="AO47"/>
  <c r="AM52"/>
  <c r="AR52"/>
  <c r="AJ31"/>
  <c r="AQ31"/>
  <c r="AL28"/>
  <c r="AR28"/>
  <c r="AJ64"/>
  <c r="AL58"/>
  <c r="AK41"/>
  <c r="AO13"/>
  <c r="AS13"/>
  <c r="AL38"/>
  <c r="AK28"/>
  <c r="AQ28"/>
  <c r="AN37"/>
  <c r="AS37"/>
  <c r="AM31"/>
  <c r="AN28"/>
  <c r="AS28"/>
  <c r="AM40"/>
  <c r="AR40"/>
  <c r="Q16"/>
  <c r="M16"/>
  <c r="P16"/>
  <c r="K16"/>
  <c r="O16"/>
  <c r="N16"/>
  <c r="R16"/>
  <c r="L16"/>
  <c r="W15"/>
  <c r="S15"/>
  <c r="Y15"/>
  <c r="T15"/>
  <c r="V15"/>
  <c r="U15"/>
  <c r="Z15"/>
  <c r="X15"/>
  <c r="AS23"/>
  <c r="AM36"/>
  <c r="AR36"/>
  <c r="AN43"/>
  <c r="AS43"/>
  <c r="AS20"/>
  <c r="AS34"/>
  <c r="AM43"/>
  <c r="AR43"/>
  <c r="AJ15"/>
  <c r="W11"/>
  <c r="S11"/>
  <c r="Y11"/>
  <c r="U11"/>
  <c r="Z11"/>
  <c r="X11"/>
  <c r="V11"/>
  <c r="T11"/>
  <c r="AN33"/>
  <c r="AS33"/>
  <c r="AO29"/>
  <c r="AQ84"/>
  <c r="AS83"/>
  <c r="AM80"/>
  <c r="AR80"/>
  <c r="AR82"/>
  <c r="AK80"/>
  <c r="AK82"/>
  <c r="AQ82"/>
  <c r="AM78"/>
  <c r="AR71"/>
  <c r="AR70"/>
  <c r="AR68"/>
  <c r="AR66"/>
  <c r="AM73"/>
  <c r="AN65"/>
  <c r="AS65"/>
  <c r="AM64"/>
  <c r="AN61"/>
  <c r="AS61"/>
  <c r="AL57"/>
  <c r="AR57"/>
  <c r="AM56"/>
  <c r="AS49"/>
  <c r="AS24"/>
  <c r="AJ54"/>
  <c r="AQ54"/>
  <c r="AS47"/>
  <c r="AM61"/>
  <c r="AR61"/>
  <c r="AN51"/>
  <c r="AS51"/>
  <c r="AL50"/>
  <c r="AR50"/>
  <c r="AG48"/>
  <c r="AC48"/>
  <c r="AF48"/>
  <c r="AB48"/>
  <c r="AE48"/>
  <c r="AA48"/>
  <c r="AN48"/>
  <c r="AH48"/>
  <c r="AD48"/>
  <c r="O46"/>
  <c r="K46"/>
  <c r="R46"/>
  <c r="N46"/>
  <c r="Q46"/>
  <c r="M46"/>
  <c r="P46"/>
  <c r="L46"/>
  <c r="AL41"/>
  <c r="AR41"/>
  <c r="AK64"/>
  <c r="AM58"/>
  <c r="AJ53"/>
  <c r="AQ53"/>
  <c r="AJ41"/>
  <c r="AM38"/>
  <c r="AE17"/>
  <c r="AA17"/>
  <c r="AG17"/>
  <c r="AC17"/>
  <c r="AB17"/>
  <c r="AH17"/>
  <c r="AF17"/>
  <c r="AD17"/>
  <c r="AN15"/>
  <c r="AS15"/>
  <c r="AE11"/>
  <c r="AA11"/>
  <c r="AG11"/>
  <c r="AC11"/>
  <c r="AH11"/>
  <c r="AF11"/>
  <c r="AD11"/>
  <c r="AB11"/>
  <c r="AL37"/>
  <c r="AR37"/>
  <c r="AQ30"/>
  <c r="AN14"/>
  <c r="AS14"/>
  <c r="AK15"/>
  <c r="AN44"/>
  <c r="AS44"/>
  <c r="AN27"/>
  <c r="AS27"/>
  <c r="AN42"/>
  <c r="AS42"/>
  <c r="AN25"/>
  <c r="AS25"/>
  <c r="AN35"/>
  <c r="AS35"/>
  <c r="AL34"/>
  <c r="AR34"/>
  <c r="AK27"/>
  <c r="AK29"/>
  <c r="AQ29"/>
  <c r="AN29"/>
  <c r="AS29"/>
  <c r="AO15" i="29"/>
  <c r="L25"/>
  <c r="K25"/>
  <c r="AC25"/>
  <c r="AK22"/>
  <c r="AO13"/>
  <c r="AD25"/>
  <c r="AN25"/>
  <c r="AS25"/>
  <c r="P25"/>
  <c r="O25"/>
  <c r="AR31"/>
  <c r="AM14"/>
  <c r="AM32"/>
  <c r="AJ17"/>
  <c r="AF25"/>
  <c r="N25"/>
  <c r="M20"/>
  <c r="R20"/>
  <c r="M25"/>
  <c r="AM13"/>
  <c r="AR13"/>
  <c r="AM24"/>
  <c r="AM18"/>
  <c r="AM42"/>
  <c r="AM11"/>
  <c r="AM43"/>
  <c r="AR43"/>
  <c r="AK37"/>
  <c r="AJ49"/>
  <c r="AQ49"/>
  <c r="AN19"/>
  <c r="AM40"/>
  <c r="AL33"/>
  <c r="AM22"/>
  <c r="AR42"/>
  <c r="AL26"/>
  <c r="AM27"/>
  <c r="AJ41"/>
  <c r="AN20"/>
  <c r="AJ32"/>
  <c r="AQ32"/>
  <c r="AM38"/>
  <c r="AK42"/>
  <c r="AL50"/>
  <c r="AJ29"/>
  <c r="AL19"/>
  <c r="AR11"/>
  <c r="AL23"/>
  <c r="AO17"/>
  <c r="AL29"/>
  <c r="AR29"/>
  <c r="AJ35"/>
  <c r="AR24"/>
  <c r="AM50"/>
  <c r="AL16"/>
  <c r="AR16"/>
  <c r="AN29"/>
  <c r="AM15"/>
  <c r="AO18"/>
  <c r="AL38"/>
  <c r="AJ24"/>
  <c r="AJ22"/>
  <c r="AK14"/>
  <c r="AO32"/>
  <c r="AJ11"/>
  <c r="AL17"/>
  <c r="AK13"/>
  <c r="AM41"/>
  <c r="AA44"/>
  <c r="AE44"/>
  <c r="AO50"/>
  <c r="AO29"/>
  <c r="AJ40"/>
  <c r="AJ16"/>
  <c r="AQ16"/>
  <c r="AO40"/>
  <c r="AL21"/>
  <c r="AO24"/>
  <c r="AJ18"/>
  <c r="AR23"/>
  <c r="AJ33"/>
  <c r="AN33"/>
  <c r="AJ38"/>
  <c r="AM37"/>
  <c r="AL28"/>
  <c r="AJ13"/>
  <c r="AN14"/>
  <c r="AO42"/>
  <c r="AO26"/>
  <c r="AO25"/>
  <c r="AO20"/>
  <c r="AD44"/>
  <c r="AC44"/>
  <c r="AR12"/>
  <c r="AJ21"/>
  <c r="AN21"/>
  <c r="AJ27"/>
  <c r="AR38"/>
  <c r="AJ19"/>
  <c r="AN42"/>
  <c r="AO31"/>
  <c r="AJ42"/>
  <c r="AQ42"/>
  <c r="AO43"/>
  <c r="AO11"/>
  <c r="AH44"/>
  <c r="AG44"/>
  <c r="AM19"/>
  <c r="AR19"/>
  <c r="Q44"/>
  <c r="O44"/>
  <c r="K44"/>
  <c r="AJ44"/>
  <c r="AM26"/>
  <c r="AR18"/>
  <c r="AM49"/>
  <c r="AL45"/>
  <c r="AR45"/>
  <c r="AN40"/>
  <c r="AO16"/>
  <c r="AO35"/>
  <c r="AL48"/>
  <c r="AO21"/>
  <c r="AJ12"/>
  <c r="AL14"/>
  <c r="AO23"/>
  <c r="AO12"/>
  <c r="AK43"/>
  <c r="AQ43"/>
  <c r="AN38"/>
  <c r="AN31"/>
  <c r="AJ14"/>
  <c r="AN13"/>
  <c r="AS13"/>
  <c r="AJ37"/>
  <c r="AJ26"/>
  <c r="AQ26"/>
  <c r="AO41"/>
  <c r="AO22"/>
  <c r="AK32"/>
  <c r="AL41"/>
  <c r="AR41"/>
  <c r="AB44"/>
  <c r="AN44"/>
  <c r="AQ51"/>
  <c r="AQ40"/>
  <c r="AQ68"/>
  <c r="AQ59"/>
  <c r="AR85"/>
  <c r="AQ12"/>
  <c r="AO78"/>
  <c r="AN86"/>
  <c r="AS86"/>
  <c r="AQ83"/>
  <c r="AN85"/>
  <c r="AS85"/>
  <c r="AK78"/>
  <c r="AQ78"/>
  <c r="AS75"/>
  <c r="AK86"/>
  <c r="AN83"/>
  <c r="AS83"/>
  <c r="AN82"/>
  <c r="AJ75"/>
  <c r="AK73"/>
  <c r="AJ80"/>
  <c r="AQ80"/>
  <c r="AM66"/>
  <c r="AR66"/>
  <c r="AR64"/>
  <c r="AR62"/>
  <c r="AR60"/>
  <c r="AJ77"/>
  <c r="AN79"/>
  <c r="AS79"/>
  <c r="AJ61"/>
  <c r="AQ61"/>
  <c r="AN67"/>
  <c r="AN58"/>
  <c r="AM74"/>
  <c r="AJ66"/>
  <c r="AQ66"/>
  <c r="AN61"/>
  <c r="AS61"/>
  <c r="AN50"/>
  <c r="AN63"/>
  <c r="AS63"/>
  <c r="AO56"/>
  <c r="AJ52"/>
  <c r="AQ52"/>
  <c r="AJ64"/>
  <c r="AO54"/>
  <c r="AS54"/>
  <c r="AJ55"/>
  <c r="AQ55"/>
  <c r="AL52"/>
  <c r="AR52"/>
  <c r="AO51"/>
  <c r="AK46"/>
  <c r="AK50"/>
  <c r="AK35"/>
  <c r="AQ35"/>
  <c r="AN16"/>
  <c r="AL15"/>
  <c r="AR15"/>
  <c r="AM47"/>
  <c r="AL40"/>
  <c r="AR40"/>
  <c r="AK19"/>
  <c r="AQ19"/>
  <c r="AM33"/>
  <c r="AR33"/>
  <c r="AQ18"/>
  <c r="AR22"/>
  <c r="AK15"/>
  <c r="AQ15"/>
  <c r="AK21"/>
  <c r="AQ21"/>
  <c r="AO33"/>
  <c r="AK38"/>
  <c r="AQ38"/>
  <c r="Z30"/>
  <c r="V30"/>
  <c r="Y30"/>
  <c r="U30"/>
  <c r="W30"/>
  <c r="S30"/>
  <c r="T30"/>
  <c r="X30"/>
  <c r="AN43"/>
  <c r="AS43"/>
  <c r="AO14"/>
  <c r="AN11"/>
  <c r="AS11"/>
  <c r="AL32"/>
  <c r="AR32"/>
  <c r="AK11"/>
  <c r="AQ11"/>
  <c r="AN37"/>
  <c r="AS37"/>
  <c r="Y44"/>
  <c r="U44"/>
  <c r="X44"/>
  <c r="T44"/>
  <c r="Z44"/>
  <c r="V44"/>
  <c r="W44"/>
  <c r="S44"/>
  <c r="AM34"/>
  <c r="AL36"/>
  <c r="AN66"/>
  <c r="AS66"/>
  <c r="AO79"/>
  <c r="AL70"/>
  <c r="AR70"/>
  <c r="AO67"/>
  <c r="AS59"/>
  <c r="AO58"/>
  <c r="AS56"/>
  <c r="AS53"/>
  <c r="AJ60"/>
  <c r="AQ60"/>
  <c r="AK57"/>
  <c r="AQ57"/>
  <c r="AJ62"/>
  <c r="AQ62"/>
  <c r="AJ70"/>
  <c r="AK64"/>
  <c r="AS51"/>
  <c r="AG48"/>
  <c r="AC48"/>
  <c r="AH48"/>
  <c r="AB48"/>
  <c r="AF48"/>
  <c r="AA48"/>
  <c r="AE48"/>
  <c r="AD48"/>
  <c r="AE46"/>
  <c r="AA46"/>
  <c r="AH46"/>
  <c r="AC46"/>
  <c r="AG46"/>
  <c r="AB46"/>
  <c r="AF46"/>
  <c r="AD46"/>
  <c r="AN57"/>
  <c r="AS57"/>
  <c r="W46"/>
  <c r="S46"/>
  <c r="X46"/>
  <c r="V46"/>
  <c r="Z46"/>
  <c r="U46"/>
  <c r="Y46"/>
  <c r="T46"/>
  <c r="AS29"/>
  <c r="AJ50"/>
  <c r="AQ50"/>
  <c r="AQ27"/>
  <c r="AK24"/>
  <c r="AQ24"/>
  <c r="AJ23"/>
  <c r="AN24"/>
  <c r="AS24"/>
  <c r="AL27"/>
  <c r="AR27"/>
  <c r="AS32"/>
  <c r="AK17"/>
  <c r="AQ17"/>
  <c r="W25"/>
  <c r="S25"/>
  <c r="Z25"/>
  <c r="V25"/>
  <c r="X25"/>
  <c r="T25"/>
  <c r="Y25"/>
  <c r="U25"/>
  <c r="W20"/>
  <c r="S20"/>
  <c r="Z20"/>
  <c r="V20"/>
  <c r="X20"/>
  <c r="T20"/>
  <c r="Y20"/>
  <c r="U20"/>
  <c r="AS14"/>
  <c r="AM28"/>
  <c r="AR28"/>
  <c r="AJ20"/>
  <c r="AM36"/>
  <c r="AR75"/>
  <c r="AJ82"/>
  <c r="AQ82"/>
  <c r="AO82"/>
  <c r="AL81"/>
  <c r="AR81"/>
  <c r="AS77"/>
  <c r="AK75"/>
  <c r="AN70"/>
  <c r="AS70"/>
  <c r="AM77"/>
  <c r="AR77"/>
  <c r="AO74"/>
  <c r="AS74"/>
  <c r="AO71"/>
  <c r="AS71"/>
  <c r="AK67"/>
  <c r="AQ67"/>
  <c r="AR56"/>
  <c r="AN84"/>
  <c r="AS84"/>
  <c r="AN80"/>
  <c r="AS80"/>
  <c r="AR79"/>
  <c r="AM72"/>
  <c r="AR72"/>
  <c r="AN72"/>
  <c r="AS72"/>
  <c r="AO64"/>
  <c r="AO62"/>
  <c r="AO60"/>
  <c r="AJ84"/>
  <c r="AN68"/>
  <c r="AS68"/>
  <c r="AJ63"/>
  <c r="AQ63"/>
  <c r="AL74"/>
  <c r="AR74"/>
  <c r="AN55"/>
  <c r="AS55"/>
  <c r="AO65"/>
  <c r="AS65"/>
  <c r="AN52"/>
  <c r="AS52"/>
  <c r="AK70"/>
  <c r="AL49"/>
  <c r="AR49"/>
  <c r="Q48"/>
  <c r="M48"/>
  <c r="R48"/>
  <c r="L48"/>
  <c r="P48"/>
  <c r="K48"/>
  <c r="AJ48"/>
  <c r="O48"/>
  <c r="N48"/>
  <c r="AF47"/>
  <c r="AB47"/>
  <c r="AH47"/>
  <c r="AC47"/>
  <c r="AG47"/>
  <c r="AA47"/>
  <c r="AN47"/>
  <c r="AE47"/>
  <c r="AD47"/>
  <c r="AN45"/>
  <c r="AS45"/>
  <c r="AJ47"/>
  <c r="AM21"/>
  <c r="AR21"/>
  <c r="AN35"/>
  <c r="AS35"/>
  <c r="AN15"/>
  <c r="AS15"/>
  <c r="AS27"/>
  <c r="AN18"/>
  <c r="AS18"/>
  <c r="AR14"/>
  <c r="AK45"/>
  <c r="AK23"/>
  <c r="AN12"/>
  <c r="AS12"/>
  <c r="AS42"/>
  <c r="AN17"/>
  <c r="AS17"/>
  <c r="AS20"/>
  <c r="P28"/>
  <c r="L28"/>
  <c r="Q28"/>
  <c r="K28"/>
  <c r="O28"/>
  <c r="R28"/>
  <c r="M28"/>
  <c r="N28"/>
  <c r="R39"/>
  <c r="N39"/>
  <c r="Q39"/>
  <c r="M39"/>
  <c r="O39"/>
  <c r="K39"/>
  <c r="P39"/>
  <c r="L39"/>
  <c r="AN41"/>
  <c r="AS41"/>
  <c r="AN22"/>
  <c r="AS22"/>
  <c r="AK41"/>
  <c r="AQ41"/>
  <c r="AN26"/>
  <c r="AS26"/>
  <c r="AF28"/>
  <c r="AB28"/>
  <c r="AG28"/>
  <c r="AA28"/>
  <c r="AE28"/>
  <c r="AD28"/>
  <c r="AH28"/>
  <c r="AC28"/>
  <c r="Z39"/>
  <c r="Y39"/>
  <c r="U39"/>
  <c r="W39"/>
  <c r="S39"/>
  <c r="V39"/>
  <c r="X39"/>
  <c r="T39"/>
  <c r="AJ25"/>
  <c r="AK20"/>
  <c r="AE36"/>
  <c r="AG36"/>
  <c r="AB36"/>
  <c r="AF36"/>
  <c r="AA36"/>
  <c r="AH36"/>
  <c r="AC36"/>
  <c r="AD36"/>
  <c r="AF34"/>
  <c r="AB34"/>
  <c r="AE34"/>
  <c r="AA34"/>
  <c r="AG34"/>
  <c r="AC34"/>
  <c r="AH34"/>
  <c r="AD34"/>
  <c r="AS81"/>
  <c r="AJ86"/>
  <c r="AQ86"/>
  <c r="AM73"/>
  <c r="AR73"/>
  <c r="AQ73"/>
  <c r="AS78"/>
  <c r="AK77"/>
  <c r="AN64"/>
  <c r="AS64"/>
  <c r="AN62"/>
  <c r="AS62"/>
  <c r="AN60"/>
  <c r="AK84"/>
  <c r="AM54"/>
  <c r="AR54"/>
  <c r="AQ29"/>
  <c r="AK47"/>
  <c r="AJ46"/>
  <c r="AQ46"/>
  <c r="AS40"/>
  <c r="AL47"/>
  <c r="AR47"/>
  <c r="AM48"/>
  <c r="AR48"/>
  <c r="AQ45"/>
  <c r="AN23"/>
  <c r="AS23"/>
  <c r="AO19"/>
  <c r="AS19"/>
  <c r="AS31"/>
  <c r="AM17"/>
  <c r="AR17"/>
  <c r="AQ13"/>
  <c r="AL37"/>
  <c r="AR37"/>
  <c r="AK31"/>
  <c r="AQ31"/>
  <c r="R30"/>
  <c r="N30"/>
  <c r="Q30"/>
  <c r="M30"/>
  <c r="O30"/>
  <c r="K30"/>
  <c r="P30"/>
  <c r="L30"/>
  <c r="AK33"/>
  <c r="AQ33"/>
  <c r="AO38"/>
  <c r="AS38"/>
  <c r="AH30"/>
  <c r="AD30"/>
  <c r="AG30"/>
  <c r="AC30"/>
  <c r="AE30"/>
  <c r="AA30"/>
  <c r="AF30"/>
  <c r="AB30"/>
  <c r="AH39"/>
  <c r="AD39"/>
  <c r="AG39"/>
  <c r="AC39"/>
  <c r="AE39"/>
  <c r="AA39"/>
  <c r="AF39"/>
  <c r="AB39"/>
  <c r="AK25"/>
  <c r="AL34"/>
  <c r="AR34"/>
  <c r="P36"/>
  <c r="L36"/>
  <c r="O36"/>
  <c r="K36"/>
  <c r="Q36"/>
  <c r="M36"/>
  <c r="N36"/>
  <c r="R36"/>
  <c r="P34"/>
  <c r="L34"/>
  <c r="O34"/>
  <c r="K34"/>
  <c r="Q34"/>
  <c r="M34"/>
  <c r="R34"/>
  <c r="N34"/>
  <c r="AR13" i="28"/>
  <c r="AK79"/>
  <c r="AN78"/>
  <c r="AK71"/>
  <c r="AQ71"/>
  <c r="AJ57"/>
  <c r="AL42"/>
  <c r="AM36"/>
  <c r="AM30"/>
  <c r="AS55"/>
  <c r="AO34"/>
  <c r="AN45"/>
  <c r="AO45"/>
  <c r="AS45"/>
  <c r="AK40"/>
  <c r="AO27"/>
  <c r="AS27"/>
  <c r="V14"/>
  <c r="X14"/>
  <c r="W14"/>
  <c r="AN63"/>
  <c r="AS63"/>
  <c r="AJ84"/>
  <c r="AL14"/>
  <c r="AO50"/>
  <c r="AS38"/>
  <c r="AM26"/>
  <c r="AR30"/>
  <c r="AO84"/>
  <c r="AJ53"/>
  <c r="AL38"/>
  <c r="AL32"/>
  <c r="AJ45"/>
  <c r="AQ45"/>
  <c r="AC16"/>
  <c r="AB16"/>
  <c r="AE16"/>
  <c r="AG16"/>
  <c r="AD16"/>
  <c r="AA16"/>
  <c r="AN16"/>
  <c r="AH16"/>
  <c r="AF16"/>
  <c r="AN32"/>
  <c r="AS32"/>
  <c r="AO30"/>
  <c r="AS30"/>
  <c r="AJ42"/>
  <c r="AQ42"/>
  <c r="AO41"/>
  <c r="AS41"/>
  <c r="AJ40"/>
  <c r="AQ40"/>
  <c r="AO39"/>
  <c r="AS39"/>
  <c r="AJ32"/>
  <c r="AQ32"/>
  <c r="AK32"/>
  <c r="AS29"/>
  <c r="AK22"/>
  <c r="AQ22"/>
  <c r="AJ20"/>
  <c r="AQ20"/>
  <c r="O14"/>
  <c r="K14"/>
  <c r="R14"/>
  <c r="P14"/>
  <c r="L14"/>
  <c r="M14"/>
  <c r="N14"/>
  <c r="Q14"/>
  <c r="AR31"/>
  <c r="AR17"/>
  <c r="AK75"/>
  <c r="AO60"/>
  <c r="Z16"/>
  <c r="U16"/>
  <c r="T16"/>
  <c r="W16"/>
  <c r="X16"/>
  <c r="S16"/>
  <c r="Y16"/>
  <c r="V16"/>
  <c r="N16"/>
  <c r="P16"/>
  <c r="K16"/>
  <c r="Q16"/>
  <c r="O16"/>
  <c r="M16"/>
  <c r="R16"/>
  <c r="L16"/>
  <c r="AO20"/>
  <c r="AS20"/>
  <c r="AS34"/>
  <c r="AS42"/>
  <c r="AO43"/>
  <c r="AR74"/>
  <c r="AQ21"/>
  <c r="AR36"/>
  <c r="AS76"/>
  <c r="AQ69"/>
  <c r="AJ50"/>
  <c r="AQ50"/>
  <c r="AQ61"/>
  <c r="AQ67"/>
  <c r="AJ59"/>
  <c r="AN70"/>
  <c r="AS70"/>
  <c r="AK53"/>
  <c r="AQ53"/>
  <c r="AM20"/>
  <c r="AQ11"/>
  <c r="AJ85"/>
  <c r="AQ85"/>
  <c r="AK65"/>
  <c r="AN86"/>
  <c r="AJ79"/>
  <c r="AQ79"/>
  <c r="AK77"/>
  <c r="AQ77"/>
  <c r="AN72"/>
  <c r="AS72"/>
  <c r="AS68"/>
  <c r="AK59"/>
  <c r="AN58"/>
  <c r="AS58"/>
  <c r="AN56"/>
  <c r="AJ51"/>
  <c r="AJ49"/>
  <c r="AL28"/>
  <c r="AR28"/>
  <c r="K46"/>
  <c r="O46"/>
  <c r="Q46"/>
  <c r="P46"/>
  <c r="M46"/>
  <c r="L46"/>
  <c r="R46"/>
  <c r="N46"/>
  <c r="AS50"/>
  <c r="AR20"/>
  <c r="AS78"/>
  <c r="AJ75"/>
  <c r="AQ75"/>
  <c r="AJ73"/>
  <c r="AQ73"/>
  <c r="AO62"/>
  <c r="AQ57"/>
  <c r="AO56"/>
  <c r="AR40"/>
  <c r="AM22"/>
  <c r="AN14"/>
  <c r="AS14"/>
  <c r="AN43"/>
  <c r="AS43"/>
  <c r="AK30"/>
  <c r="Q48"/>
  <c r="M48"/>
  <c r="R48"/>
  <c r="L48"/>
  <c r="O48"/>
  <c r="AK48"/>
  <c r="P48"/>
  <c r="N48"/>
  <c r="K48"/>
  <c r="AN60"/>
  <c r="AS60"/>
  <c r="AJ65"/>
  <c r="AK51"/>
  <c r="AO80"/>
  <c r="AN74"/>
  <c r="AS74"/>
  <c r="AO52"/>
  <c r="AN52"/>
  <c r="AM42"/>
  <c r="AR42"/>
  <c r="AM38"/>
  <c r="AR38"/>
  <c r="AM32"/>
  <c r="AR32"/>
  <c r="AL26"/>
  <c r="AR26"/>
  <c r="AF47"/>
  <c r="AC47"/>
  <c r="AA47"/>
  <c r="AD47"/>
  <c r="AB47"/>
  <c r="AG47"/>
  <c r="AH47"/>
  <c r="AE47"/>
  <c r="AS80"/>
  <c r="AM14"/>
  <c r="AR14"/>
  <c r="AO66"/>
  <c r="AS66"/>
  <c r="AO86"/>
  <c r="AS84"/>
  <c r="AN62"/>
  <c r="AS62"/>
  <c r="AK55"/>
  <c r="AQ55"/>
  <c r="AK49"/>
  <c r="AL22"/>
  <c r="X48"/>
  <c r="Y48"/>
  <c r="V48"/>
  <c r="S48"/>
  <c r="W48"/>
  <c r="AM48"/>
  <c r="Z48"/>
  <c r="T48"/>
  <c r="U48"/>
  <c r="U46"/>
  <c r="X46"/>
  <c r="T46"/>
  <c r="S46"/>
  <c r="V46"/>
  <c r="W46"/>
  <c r="Y46"/>
  <c r="Z46"/>
  <c r="AN71"/>
  <c r="AS71"/>
  <c r="L18"/>
  <c r="O18"/>
  <c r="N18"/>
  <c r="K18"/>
  <c r="P18"/>
  <c r="Q18"/>
  <c r="R18"/>
  <c r="M18"/>
  <c r="AQ84"/>
  <c r="AN18"/>
  <c r="AS18"/>
  <c r="AM11"/>
  <c r="AR11"/>
  <c r="T47"/>
  <c r="S47"/>
  <c r="Y47"/>
  <c r="U47"/>
  <c r="V47"/>
  <c r="Z47"/>
  <c r="X47"/>
  <c r="W47"/>
  <c r="L47"/>
  <c r="N47"/>
  <c r="O47"/>
  <c r="Q47"/>
  <c r="P47"/>
  <c r="M47"/>
  <c r="K47"/>
  <c r="R47"/>
  <c r="P15"/>
  <c r="O15"/>
  <c r="Q15"/>
  <c r="K15"/>
  <c r="M15"/>
  <c r="R15"/>
  <c r="L15"/>
  <c r="N15"/>
  <c r="N12"/>
  <c r="P12"/>
  <c r="M12"/>
  <c r="K12"/>
  <c r="L12"/>
  <c r="R12"/>
  <c r="Q12"/>
  <c r="O12"/>
  <c r="AC46"/>
  <c r="AB46"/>
  <c r="AG46"/>
  <c r="AA46"/>
  <c r="AF46"/>
  <c r="AH46"/>
  <c r="AD46"/>
  <c r="U15"/>
  <c r="V15"/>
  <c r="T15"/>
  <c r="S15"/>
  <c r="Y15"/>
  <c r="X15"/>
  <c r="Z15"/>
  <c r="W15"/>
  <c r="AH15"/>
  <c r="AD15"/>
  <c r="AC15"/>
  <c r="AG15"/>
  <c r="AE15"/>
  <c r="AO15"/>
  <c r="AB15"/>
  <c r="AA15"/>
  <c r="AF15"/>
  <c r="AK24"/>
  <c r="AQ24"/>
  <c r="S18"/>
  <c r="T18"/>
  <c r="X18"/>
  <c r="Z18"/>
  <c r="V18"/>
  <c r="W18"/>
  <c r="Y18"/>
  <c r="U18"/>
  <c r="AQ86"/>
  <c r="AN59"/>
  <c r="AS59"/>
  <c r="AB48"/>
  <c r="AE48"/>
  <c r="AG48"/>
  <c r="AA48"/>
  <c r="AC48"/>
  <c r="AH48"/>
  <c r="AF48"/>
  <c r="AD48"/>
  <c r="V12"/>
  <c r="U12"/>
  <c r="S12"/>
  <c r="Y12"/>
  <c r="Z12"/>
  <c r="X12"/>
  <c r="W12"/>
  <c r="T12"/>
  <c r="AD12"/>
  <c r="AE12"/>
  <c r="AF12"/>
  <c r="AG12"/>
  <c r="AB12"/>
  <c r="AC12"/>
  <c r="AH12"/>
  <c r="AA12"/>
  <c r="AQ30"/>
  <c r="AS83"/>
  <c r="AS23" i="32"/>
  <c r="AN43"/>
  <c r="AQ42"/>
  <c r="AR15"/>
  <c r="AQ16"/>
  <c r="AQ25" i="30"/>
  <c r="AS41"/>
  <c r="AQ20"/>
  <c r="AQ18"/>
  <c r="AK13"/>
  <c r="AQ13"/>
  <c r="AK43" i="32"/>
  <c r="AQ43"/>
  <c r="AS36"/>
  <c r="AJ38"/>
  <c r="AQ38"/>
  <c r="AL38"/>
  <c r="AM48"/>
  <c r="AR48"/>
  <c r="AL39"/>
  <c r="AR30"/>
  <c r="AR27"/>
  <c r="AL42"/>
  <c r="AM44"/>
  <c r="AL40"/>
  <c r="AR40"/>
  <c r="AL41"/>
  <c r="AK47"/>
  <c r="AM47"/>
  <c r="AL46"/>
  <c r="AR59"/>
  <c r="AQ84"/>
  <c r="AS47"/>
  <c r="AR17"/>
  <c r="AQ77"/>
  <c r="AN38"/>
  <c r="AK38"/>
  <c r="AM38"/>
  <c r="AS44"/>
  <c r="AM39"/>
  <c r="AS40"/>
  <c r="AM42"/>
  <c r="AM40"/>
  <c r="AM41"/>
  <c r="AR25"/>
  <c r="AM46"/>
  <c r="AL43"/>
  <c r="AR43"/>
  <c r="AQ11"/>
  <c r="AS54"/>
  <c r="AO38"/>
  <c r="AL45"/>
  <c r="AR16"/>
  <c r="AQ55"/>
  <c r="AJ40"/>
  <c r="AR86"/>
  <c r="AJ44"/>
  <c r="AS43"/>
  <c r="AQ31"/>
  <c r="AR29"/>
  <c r="AS51"/>
  <c r="AM45"/>
  <c r="AK40"/>
  <c r="AL44"/>
  <c r="AR44"/>
  <c r="AJ47"/>
  <c r="AQ47"/>
  <c r="AL47"/>
  <c r="AR47"/>
  <c r="AR78"/>
  <c r="AK44"/>
  <c r="AS13" i="31"/>
  <c r="AQ11"/>
  <c r="AM16"/>
  <c r="AR16"/>
  <c r="AQ14"/>
  <c r="AS11"/>
  <c r="AQ19"/>
  <c r="AS43"/>
  <c r="AR37"/>
  <c r="AN16"/>
  <c r="AS16"/>
  <c r="AM11"/>
  <c r="AM18"/>
  <c r="AL11"/>
  <c r="AL15"/>
  <c r="AS48"/>
  <c r="AQ74"/>
  <c r="AM48"/>
  <c r="AL17"/>
  <c r="AR17"/>
  <c r="AR86"/>
  <c r="AL14"/>
  <c r="AS46"/>
  <c r="AM15"/>
  <c r="AR53"/>
  <c r="AR78"/>
  <c r="AL12"/>
  <c r="AQ64"/>
  <c r="AS12"/>
  <c r="AJ12"/>
  <c r="AN17"/>
  <c r="AS17"/>
  <c r="AM14"/>
  <c r="AQ78"/>
  <c r="AQ82"/>
  <c r="AQ76"/>
  <c r="AL48"/>
  <c r="AR48"/>
  <c r="AR84"/>
  <c r="AJ13"/>
  <c r="AM12"/>
  <c r="AL13"/>
  <c r="AQ55"/>
  <c r="AM46"/>
  <c r="AR46"/>
  <c r="AO47"/>
  <c r="AK12"/>
  <c r="AO17"/>
  <c r="AJ16"/>
  <c r="AQ16"/>
  <c r="AQ48"/>
  <c r="AL18"/>
  <c r="AR18"/>
  <c r="AJ46"/>
  <c r="AQ46"/>
  <c r="AK17"/>
  <c r="AQ17"/>
  <c r="AR57"/>
  <c r="AK13"/>
  <c r="AM13"/>
  <c r="AN47"/>
  <c r="AS47"/>
  <c r="AQ41" i="30"/>
  <c r="AM13"/>
  <c r="AM18"/>
  <c r="AR39"/>
  <c r="AQ21"/>
  <c r="AL13"/>
  <c r="AR13"/>
  <c r="AM12"/>
  <c r="AO48"/>
  <c r="AO11"/>
  <c r="AN17"/>
  <c r="AL11"/>
  <c r="AM15"/>
  <c r="AK16"/>
  <c r="AR78"/>
  <c r="AQ27"/>
  <c r="AM14"/>
  <c r="AL48"/>
  <c r="AL47"/>
  <c r="AR47"/>
  <c r="AM46"/>
  <c r="AJ11"/>
  <c r="AK17"/>
  <c r="AS46"/>
  <c r="AR18"/>
  <c r="AR54"/>
  <c r="AR62"/>
  <c r="AQ72"/>
  <c r="AO17"/>
  <c r="AM11"/>
  <c r="AJ16"/>
  <c r="AQ16"/>
  <c r="AR58"/>
  <c r="AR56"/>
  <c r="AQ35"/>
  <c r="AR31"/>
  <c r="AM48"/>
  <c r="AM47"/>
  <c r="AJ48"/>
  <c r="AQ48"/>
  <c r="AR26"/>
  <c r="AK11"/>
  <c r="AR17"/>
  <c r="AQ62"/>
  <c r="AJ46"/>
  <c r="AS48"/>
  <c r="AQ15"/>
  <c r="AR38"/>
  <c r="AQ64"/>
  <c r="AR64"/>
  <c r="AQ80"/>
  <c r="AN16"/>
  <c r="AS16"/>
  <c r="AS18"/>
  <c r="AQ56"/>
  <c r="AL12"/>
  <c r="AR12"/>
  <c r="AR75"/>
  <c r="AN11"/>
  <c r="AS11"/>
  <c r="AK46"/>
  <c r="AL15"/>
  <c r="AL14"/>
  <c r="AL46"/>
  <c r="AR46"/>
  <c r="AR60"/>
  <c r="AR22"/>
  <c r="AJ17"/>
  <c r="AS33" i="29"/>
  <c r="AQ37"/>
  <c r="AS16"/>
  <c r="AS50"/>
  <c r="AQ14"/>
  <c r="AR26"/>
  <c r="AQ22"/>
  <c r="AK44"/>
  <c r="AR50"/>
  <c r="AJ30"/>
  <c r="AO44"/>
  <c r="AS44"/>
  <c r="AN34"/>
  <c r="AJ39"/>
  <c r="AQ23"/>
  <c r="AO48"/>
  <c r="AM44"/>
  <c r="AN39"/>
  <c r="AN30"/>
  <c r="AQ25"/>
  <c r="AM25"/>
  <c r="AN48"/>
  <c r="AS48"/>
  <c r="AQ44"/>
  <c r="AS21"/>
  <c r="AQ47"/>
  <c r="AQ75"/>
  <c r="AO34"/>
  <c r="AS34"/>
  <c r="AL39"/>
  <c r="AM46"/>
  <c r="AN46"/>
  <c r="AQ70"/>
  <c r="AR36"/>
  <c r="AQ64"/>
  <c r="AS58"/>
  <c r="AQ77"/>
  <c r="AS82"/>
  <c r="AN28"/>
  <c r="AQ20"/>
  <c r="AL46"/>
  <c r="AK30"/>
  <c r="AM39"/>
  <c r="AK39"/>
  <c r="AQ39"/>
  <c r="AK28"/>
  <c r="AO46"/>
  <c r="AL44"/>
  <c r="AL30"/>
  <c r="AS67"/>
  <c r="AM20"/>
  <c r="AJ34"/>
  <c r="AJ36"/>
  <c r="AO39"/>
  <c r="AO30"/>
  <c r="AK34"/>
  <c r="AK36"/>
  <c r="AS60"/>
  <c r="AN36"/>
  <c r="AO36"/>
  <c r="AO28"/>
  <c r="AJ28"/>
  <c r="AO47"/>
  <c r="AS47"/>
  <c r="AK48"/>
  <c r="AQ48"/>
  <c r="AQ84"/>
  <c r="AL20"/>
  <c r="AL25"/>
  <c r="AM30"/>
  <c r="AS56" i="28"/>
  <c r="AM16"/>
  <c r="AO16"/>
  <c r="AS16"/>
  <c r="AJ16"/>
  <c r="AL16"/>
  <c r="AR16"/>
  <c r="AJ14"/>
  <c r="AM18"/>
  <c r="AN15"/>
  <c r="AS15"/>
  <c r="AJ47"/>
  <c r="AS52"/>
  <c r="AK16"/>
  <c r="AK14"/>
  <c r="AQ14"/>
  <c r="AN47"/>
  <c r="AQ65"/>
  <c r="AK46"/>
  <c r="AQ51"/>
  <c r="AS86"/>
  <c r="AJ46"/>
  <c r="AM47"/>
  <c r="AR22"/>
  <c r="AJ48"/>
  <c r="AQ48"/>
  <c r="AK47"/>
  <c r="AQ47"/>
  <c r="AO47"/>
  <c r="AQ49"/>
  <c r="AQ59"/>
  <c r="AN12"/>
  <c r="AM12"/>
  <c r="AL12"/>
  <c r="AM15"/>
  <c r="AL15"/>
  <c r="AR15"/>
  <c r="AK12"/>
  <c r="AJ12"/>
  <c r="AJ15"/>
  <c r="AM46"/>
  <c r="AO12"/>
  <c r="AO48"/>
  <c r="AJ18"/>
  <c r="AL18"/>
  <c r="AR18"/>
  <c r="AK15"/>
  <c r="AL46"/>
  <c r="AL48"/>
  <c r="AR48"/>
  <c r="AN48"/>
  <c r="AS48"/>
  <c r="AN46"/>
  <c r="AL47"/>
  <c r="AK18"/>
  <c r="AR46" i="32"/>
  <c r="AQ44"/>
  <c r="AR39"/>
  <c r="AR42"/>
  <c r="AS38"/>
  <c r="AR45"/>
  <c r="AR41"/>
  <c r="AR38"/>
  <c r="AQ40"/>
  <c r="AR11" i="31"/>
  <c r="AQ13"/>
  <c r="AR14"/>
  <c r="AR13"/>
  <c r="AR15"/>
  <c r="AQ12"/>
  <c r="AR12"/>
  <c r="AQ17" i="30"/>
  <c r="AS17"/>
  <c r="AR14"/>
  <c r="AQ11"/>
  <c r="AR15"/>
  <c r="AR11"/>
  <c r="AQ46"/>
  <c r="AR48"/>
  <c r="AR20" i="29"/>
  <c r="AS39"/>
  <c r="AQ30"/>
  <c r="AR46"/>
  <c r="AR25"/>
  <c r="AS36"/>
  <c r="AS30"/>
  <c r="AR44"/>
  <c r="AS46"/>
  <c r="AQ36"/>
  <c r="AS28"/>
  <c r="AQ34"/>
  <c r="AR30"/>
  <c r="AQ28"/>
  <c r="AR39"/>
  <c r="AQ16" i="28"/>
  <c r="AS47"/>
  <c r="AR46"/>
  <c r="AR47"/>
  <c r="AQ46"/>
  <c r="AQ15"/>
  <c r="AQ12"/>
  <c r="AR12"/>
  <c r="AQ18"/>
  <c r="AS12"/>
  <c r="N3" i="29"/>
  <c r="Q4" i="31"/>
  <c r="M3" i="29"/>
  <c r="U4" i="31"/>
  <c r="AG4"/>
  <c r="Y4"/>
  <c r="M4"/>
  <c r="AG3"/>
  <c r="AC3"/>
  <c r="Y3"/>
  <c r="U3"/>
  <c r="Q3"/>
  <c r="M3"/>
  <c r="AG4" i="30"/>
  <c r="AC4"/>
  <c r="Y4"/>
  <c r="U4"/>
  <c r="Q4"/>
  <c r="M4"/>
  <c r="AG3"/>
  <c r="AC3"/>
  <c r="Y3"/>
  <c r="U3"/>
  <c r="Q3"/>
  <c r="M3"/>
  <c r="L3" i="29"/>
  <c r="P3"/>
  <c r="T3"/>
  <c r="X3"/>
  <c r="AB3"/>
  <c r="AF3"/>
  <c r="L4"/>
  <c r="P4"/>
  <c r="T4"/>
  <c r="X4"/>
  <c r="AB4"/>
  <c r="AF4"/>
  <c r="K3"/>
  <c r="O3"/>
  <c r="S3"/>
  <c r="W3"/>
  <c r="AA3"/>
  <c r="AE3"/>
  <c r="K4"/>
  <c r="O4"/>
  <c r="S4"/>
  <c r="W4"/>
  <c r="AA4"/>
  <c r="AE4"/>
  <c r="R3"/>
  <c r="V3"/>
  <c r="Z3"/>
  <c r="AD3"/>
  <c r="AH3"/>
  <c r="N4"/>
  <c r="R4"/>
  <c r="V4"/>
  <c r="Z4"/>
  <c r="AD4"/>
  <c r="AH4"/>
  <c r="Q3"/>
  <c r="U3"/>
  <c r="Y3"/>
  <c r="AC3"/>
  <c r="AG3"/>
  <c r="M4"/>
  <c r="Q4"/>
  <c r="U4"/>
  <c r="Y4"/>
  <c r="AC4"/>
  <c r="AG4"/>
  <c r="AC4" i="31"/>
  <c r="AE4"/>
  <c r="AE4" i="30"/>
  <c r="AE4" i="32"/>
  <c r="Q4"/>
  <c r="U3"/>
  <c r="AB4" i="30"/>
  <c r="AB4" i="31"/>
  <c r="S3" i="30"/>
  <c r="W3" i="31"/>
  <c r="K3" i="32"/>
  <c r="P3" i="30"/>
  <c r="AF3" i="31"/>
  <c r="X4" i="32"/>
  <c r="S3" i="31"/>
  <c r="W3" i="32"/>
  <c r="AD3" i="28"/>
  <c r="V3"/>
  <c r="N3"/>
  <c r="AD4"/>
  <c r="V4"/>
  <c r="N4"/>
  <c r="AC3"/>
  <c r="U3"/>
  <c r="M3"/>
  <c r="AC4"/>
  <c r="M4"/>
  <c r="V3" i="30"/>
  <c r="V3" i="31"/>
  <c r="N4" i="32"/>
  <c r="M4"/>
  <c r="L4" i="30"/>
  <c r="L4" i="31"/>
  <c r="L4" i="32"/>
  <c r="AA4" i="30"/>
  <c r="AA3" i="32"/>
  <c r="P3" i="31"/>
  <c r="AF3" i="32"/>
  <c r="W4" i="30"/>
  <c r="AA4" i="31"/>
  <c r="AF3" i="28"/>
  <c r="X3"/>
  <c r="P3"/>
  <c r="AF4"/>
  <c r="X4"/>
  <c r="P4"/>
  <c r="AE3"/>
  <c r="W3"/>
  <c r="O3"/>
  <c r="AE4"/>
  <c r="W4"/>
  <c r="O4"/>
  <c r="R3" i="30"/>
  <c r="AH3"/>
  <c r="Z4"/>
  <c r="R3" i="31"/>
  <c r="AH3"/>
  <c r="Z4"/>
  <c r="R3" i="32"/>
  <c r="AH3"/>
  <c r="Z4"/>
  <c r="Q3"/>
  <c r="AG3"/>
  <c r="Y4"/>
  <c r="AF3" i="30"/>
  <c r="X4" i="31"/>
  <c r="AE3" i="30"/>
  <c r="O4" i="32"/>
  <c r="AH3" i="28"/>
  <c r="Z3"/>
  <c r="R3"/>
  <c r="AH4"/>
  <c r="Z4"/>
  <c r="R4"/>
  <c r="AG3"/>
  <c r="Y3"/>
  <c r="Q3"/>
  <c r="AG4"/>
  <c r="Y4"/>
  <c r="Q4"/>
  <c r="N3" i="30"/>
  <c r="AD3"/>
  <c r="V4"/>
  <c r="N3" i="31"/>
  <c r="AD3"/>
  <c r="V4"/>
  <c r="N3" i="32"/>
  <c r="AD3"/>
  <c r="V4"/>
  <c r="M3"/>
  <c r="AC3"/>
  <c r="U4"/>
  <c r="L3" i="30"/>
  <c r="AB3"/>
  <c r="T4"/>
  <c r="L3" i="31"/>
  <c r="AB3"/>
  <c r="T4"/>
  <c r="L3" i="32"/>
  <c r="AB3"/>
  <c r="T4"/>
  <c r="K3" i="30"/>
  <c r="AA3"/>
  <c r="S4"/>
  <c r="O3" i="31"/>
  <c r="AE3"/>
  <c r="W4"/>
  <c r="S3" i="32"/>
  <c r="K4"/>
  <c r="AA4"/>
  <c r="AB3" i="28"/>
  <c r="T3"/>
  <c r="L3"/>
  <c r="AB4"/>
  <c r="T4"/>
  <c r="L4"/>
  <c r="AA3"/>
  <c r="S3"/>
  <c r="K3"/>
  <c r="AA4"/>
  <c r="S4"/>
  <c r="K4"/>
  <c r="Z3" i="30"/>
  <c r="R4"/>
  <c r="AH4"/>
  <c r="Z3" i="31"/>
  <c r="R4"/>
  <c r="AH4"/>
  <c r="Z3" i="32"/>
  <c r="R4"/>
  <c r="AH4"/>
  <c r="Y3"/>
  <c r="AG4"/>
  <c r="X3" i="30"/>
  <c r="P4"/>
  <c r="AF4"/>
  <c r="X3" i="31"/>
  <c r="P4"/>
  <c r="AF4"/>
  <c r="X3" i="32"/>
  <c r="P4"/>
  <c r="AF4"/>
  <c r="W3" i="30"/>
  <c r="O4"/>
  <c r="K3" i="31"/>
  <c r="AA3"/>
  <c r="S4"/>
  <c r="O3" i="32"/>
  <c r="AE3"/>
  <c r="W4"/>
  <c r="U4" i="28"/>
  <c r="N4" i="30"/>
  <c r="AD4"/>
  <c r="N4" i="31"/>
  <c r="AD4"/>
  <c r="V3" i="32"/>
  <c r="AD4"/>
  <c r="AC4"/>
  <c r="T3" i="30"/>
  <c r="T3" i="31"/>
  <c r="T3" i="32"/>
  <c r="AB4"/>
  <c r="K4" i="30"/>
  <c r="O4" i="31"/>
  <c r="S4" i="32"/>
  <c r="X4" i="30"/>
  <c r="P3" i="32"/>
  <c r="O3" i="30"/>
  <c r="K4" i="31"/>
</calcChain>
</file>

<file path=xl/sharedStrings.xml><?xml version="1.0" encoding="utf-8"?>
<sst xmlns="http://schemas.openxmlformats.org/spreadsheetml/2006/main" count="552" uniqueCount="81">
  <si>
    <t>Bits</t>
  </si>
  <si>
    <t>N0</t>
  </si>
  <si>
    <t>N1</t>
  </si>
  <si>
    <t>N2</t>
  </si>
  <si>
    <t>N3</t>
  </si>
  <si>
    <t>N4</t>
  </si>
  <si>
    <t>N5</t>
  </si>
  <si>
    <t>Anz.</t>
  </si>
  <si>
    <t>Byte 0</t>
  </si>
  <si>
    <t>Byte 1</t>
  </si>
  <si>
    <t>Byte 2</t>
  </si>
  <si>
    <t xml:space="preserve">Byte: </t>
  </si>
  <si>
    <t xml:space="preserve">Bit: </t>
  </si>
  <si>
    <t xml:space="preserve">Bit in Byte: </t>
  </si>
  <si>
    <t xml:space="preserve">Nibble: </t>
  </si>
  <si>
    <t xml:space="preserve">Wert in Byte: </t>
  </si>
  <si>
    <t xml:space="preserve">Wert in Daten: </t>
  </si>
  <si>
    <t>Daten</t>
  </si>
  <si>
    <t xml:space="preserve">Wert in Nibble: </t>
  </si>
  <si>
    <t>B0</t>
  </si>
  <si>
    <t>B1</t>
  </si>
  <si>
    <t>B2</t>
  </si>
  <si>
    <t>B3</t>
  </si>
  <si>
    <t>B4</t>
  </si>
  <si>
    <t xml:space="preserve">Position Beginn Daten: </t>
  </si>
  <si>
    <t xml:space="preserve">Anzahl Daten: </t>
  </si>
  <si>
    <t xml:space="preserve">Anzahl Kopfzeilen: </t>
  </si>
  <si>
    <t xml:space="preserve">Beginn Daten: </t>
  </si>
  <si>
    <t xml:space="preserve">Ende Daten: </t>
  </si>
  <si>
    <t xml:space="preserve">alle Bits gleich: </t>
  </si>
  <si>
    <t xml:space="preserve">Anzahl Bitänderung: </t>
  </si>
  <si>
    <t>Nibl.</t>
  </si>
  <si>
    <t>i5EC722</t>
  </si>
  <si>
    <t>i564692</t>
  </si>
  <si>
    <t>i5B3A42</t>
  </si>
  <si>
    <t>off</t>
  </si>
  <si>
    <t>i5F0532</t>
  </si>
  <si>
    <t>i5B3A40</t>
  </si>
  <si>
    <t>i5A98B0</t>
  </si>
  <si>
    <t>i5EC720</t>
  </si>
  <si>
    <t>1. on</t>
  </si>
  <si>
    <t>2. on</t>
  </si>
  <si>
    <t>1. off</t>
  </si>
  <si>
    <t>2. off</t>
  </si>
  <si>
    <t>i5A98B2</t>
  </si>
  <si>
    <t>ON A</t>
  </si>
  <si>
    <t>ON B</t>
  </si>
  <si>
    <t>ON C</t>
  </si>
  <si>
    <t>OFF C</t>
  </si>
  <si>
    <t>ON D</t>
  </si>
  <si>
    <t>OFF D</t>
  </si>
  <si>
    <t>5EC720</t>
  </si>
  <si>
    <t>OFF A</t>
  </si>
  <si>
    <t>OFF B</t>
  </si>
  <si>
    <t>54BE14</t>
  </si>
  <si>
    <t>5A98B0</t>
  </si>
  <si>
    <t>5F0530</t>
  </si>
  <si>
    <t>5B3A40</t>
  </si>
  <si>
    <t>54BE10</t>
  </si>
  <si>
    <t>511C74</t>
  </si>
  <si>
    <t>5B3A44</t>
  </si>
  <si>
    <t>5F0534</t>
  </si>
  <si>
    <t>5EC724</t>
  </si>
  <si>
    <t>5953A4</t>
  </si>
  <si>
    <t>5B3A4C</t>
  </si>
  <si>
    <t>5F053C</t>
  </si>
  <si>
    <t>5A98BC</t>
  </si>
  <si>
    <t>511C7C</t>
  </si>
  <si>
    <t>5953AC</t>
  </si>
  <si>
    <t>56469C</t>
  </si>
  <si>
    <t>54BE1C</t>
  </si>
  <si>
    <t>54BE12</t>
  </si>
  <si>
    <t>5953A2</t>
  </si>
  <si>
    <t>5EC722</t>
  </si>
  <si>
    <t>5A98B2</t>
  </si>
  <si>
    <t>5F0532</t>
  </si>
  <si>
    <t>5B3A42</t>
  </si>
  <si>
    <t>N1-N4</t>
  </si>
  <si>
    <t>on</t>
  </si>
  <si>
    <t>Code</t>
  </si>
  <si>
    <t>Nr.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</si>
</sst>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6699"/>
      <name val="Arial"/>
      <family val="2"/>
    </font>
    <font>
      <b/>
      <u/>
      <sz val="10"/>
      <color rgb="FFFF0000"/>
      <name val="Arial"/>
      <family val="2"/>
    </font>
    <font>
      <sz val="11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1" xfId="0" applyFont="1" applyBorder="1" applyAlignment="1">
      <alignment horizontal="center" shrinkToFit="1"/>
    </xf>
    <xf numFmtId="49" fontId="1" fillId="0" borderId="2" xfId="0" applyNumberFormat="1" applyFont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shrinkToFit="1"/>
    </xf>
    <xf numFmtId="1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0" xfId="0" applyFont="1" applyBorder="1" applyAlignment="1"/>
    <xf numFmtId="49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 shrinkToFit="1"/>
    </xf>
    <xf numFmtId="0" fontId="3" fillId="0" borderId="0" xfId="0" applyFont="1"/>
    <xf numFmtId="49" fontId="3" fillId="0" borderId="1" xfId="0" applyNumberFormat="1" applyFont="1" applyBorder="1"/>
    <xf numFmtId="0" fontId="3" fillId="0" borderId="0" xfId="0" applyFont="1" applyBorder="1"/>
    <xf numFmtId="49" fontId="3" fillId="0" borderId="2" xfId="0" applyNumberFormat="1" applyFont="1" applyBorder="1"/>
    <xf numFmtId="0" fontId="2" fillId="0" borderId="0" xfId="0" applyFont="1" applyFill="1" applyBorder="1" applyAlignment="1">
      <alignment horizontal="center" shrinkToFit="1"/>
    </xf>
    <xf numFmtId="1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shrinkToFit="1"/>
    </xf>
    <xf numFmtId="0" fontId="1" fillId="0" borderId="6" xfId="0" applyFont="1" applyFill="1" applyBorder="1" applyAlignment="1">
      <alignment horizontal="right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49" fontId="1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/>
    <xf numFmtId="0" fontId="2" fillId="0" borderId="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7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0" fillId="0" borderId="8" xfId="0" applyBorder="1"/>
    <xf numFmtId="1" fontId="3" fillId="0" borderId="1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8" xfId="0" applyFont="1" applyBorder="1"/>
    <xf numFmtId="0" fontId="2" fillId="0" borderId="1" xfId="0" applyFont="1" applyFill="1" applyBorder="1" applyAlignment="1">
      <alignment horizontal="center" shrinkToFit="1"/>
    </xf>
    <xf numFmtId="0" fontId="3" fillId="0" borderId="1" xfId="0" applyFont="1" applyFill="1" applyBorder="1"/>
    <xf numFmtId="0" fontId="3" fillId="0" borderId="6" xfId="0" applyFont="1" applyFill="1" applyBorder="1"/>
    <xf numFmtId="0" fontId="3" fillId="0" borderId="9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0" xfId="0" applyBorder="1"/>
    <xf numFmtId="1" fontId="3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6" xfId="0" applyFont="1" applyFill="1" applyBorder="1"/>
    <xf numFmtId="0" fontId="3" fillId="0" borderId="27" xfId="0" applyFont="1" applyBorder="1"/>
    <xf numFmtId="0" fontId="8" fillId="0" borderId="26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3" xfId="0" applyBorder="1"/>
    <xf numFmtId="0" fontId="0" fillId="0" borderId="13" xfId="0" applyBorder="1"/>
    <xf numFmtId="49" fontId="8" fillId="0" borderId="1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23">
    <dxf>
      <font>
        <color auto="1"/>
      </font>
    </dxf>
    <dxf>
      <font>
        <color rgb="FFFF0000"/>
      </font>
    </dxf>
    <dxf>
      <fill>
        <patternFill>
          <bgColor theme="9" tint="0.59996337778862885"/>
        </patternFill>
      </fill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ill>
        <patternFill>
          <bgColor theme="9" tint="0.59996337778862885"/>
        </patternFill>
      </fill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ill>
        <patternFill>
          <bgColor theme="9" tint="0.59996337778862885"/>
        </patternFill>
      </fill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ill>
        <patternFill>
          <bgColor theme="9" tint="0.59996337778862885"/>
        </patternFill>
      </fill>
    </dxf>
    <dxf>
      <font>
        <color auto="1"/>
      </font>
    </dxf>
    <dxf>
      <font>
        <color rgb="FFFF0000"/>
      </font>
    </dxf>
    <dxf>
      <fill>
        <patternFill>
          <bgColor theme="9" tint="0.59996337778862885"/>
        </patternFill>
      </fill>
    </dxf>
    <dxf>
      <font>
        <color auto="1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0"/>
  <sheetViews>
    <sheetView tabSelected="1" zoomScaleNormal="100" workbookViewId="0">
      <pane xSplit="10" ySplit="10" topLeftCell="K11" activePane="bottomRight" state="frozen"/>
      <selection pane="topRight" activeCell="O1" sqref="O1"/>
      <selection pane="bottomLeft" activeCell="A11" sqref="A11"/>
      <selection pane="bottomRight" activeCell="K11" sqref="K11"/>
    </sheetView>
  </sheetViews>
  <sheetFormatPr baseColWidth="10" defaultRowHeight="12.75"/>
  <cols>
    <col min="1" max="1" width="8" style="18" bestFit="1" customWidth="1"/>
    <col min="2" max="2" width="17.140625" style="19" bestFit="1" customWidth="1"/>
    <col min="3" max="3" width="5.140625" style="21" bestFit="1" customWidth="1"/>
    <col min="4" max="4" width="5" style="4" bestFit="1" customWidth="1"/>
    <col min="5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3.28515625" style="3" customWidth="1"/>
    <col min="11" max="11" width="2.85546875" style="83" customWidth="1"/>
    <col min="12" max="13" width="2.85546875" style="11" customWidth="1"/>
    <col min="14" max="14" width="2.85546875" style="84" customWidth="1"/>
    <col min="15" max="18" width="2.85546875" style="11" customWidth="1"/>
    <col min="19" max="19" width="2.85546875" style="83" customWidth="1"/>
    <col min="20" max="21" width="2.85546875" style="11" customWidth="1"/>
    <col min="22" max="22" width="2.85546875" style="84" customWidth="1"/>
    <col min="23" max="23" width="2.85546875" style="105" customWidth="1"/>
    <col min="24" max="24" width="2.85546875" style="106" customWidth="1"/>
    <col min="25" max="25" width="2.85546875" style="11" customWidth="1"/>
    <col min="26" max="26" width="2.85546875" style="84" customWidth="1"/>
    <col min="27" max="27" width="2.85546875" style="11" customWidth="1"/>
    <col min="28" max="28" width="2.85546875" style="85" customWidth="1"/>
    <col min="29" max="29" width="2.85546875" style="86" customWidth="1"/>
    <col min="30" max="30" width="2.85546875" style="87" customWidth="1"/>
    <col min="31" max="31" width="2.85546875" style="109" customWidth="1"/>
    <col min="32" max="33" width="2.85546875" style="88" customWidth="1"/>
    <col min="34" max="34" width="2.85546875" style="110" customWidth="1"/>
    <col min="35" max="35" width="6.5703125" style="55" bestFit="1" customWidth="1"/>
    <col min="36" max="36" width="4.28515625" style="11" customWidth="1"/>
    <col min="37" max="37" width="4.28515625" style="84" customWidth="1"/>
    <col min="38" max="38" width="4.28515625" style="11" customWidth="1"/>
    <col min="39" max="39" width="4.28515625" style="74" customWidth="1"/>
    <col min="40" max="40" width="4.28515625" style="62" customWidth="1"/>
    <col min="41" max="41" width="4.28515625" style="74" customWidth="1"/>
    <col min="42" max="46" width="4.28515625" style="18" customWidth="1"/>
    <col min="47" max="47" width="11.42578125" style="3"/>
    <col min="48" max="16384" width="11.42578125" style="18"/>
  </cols>
  <sheetData>
    <row r="1" spans="1:47">
      <c r="A1" s="40"/>
      <c r="B1" s="3"/>
      <c r="C1" s="3"/>
      <c r="D1" s="154" t="s">
        <v>12</v>
      </c>
      <c r="E1" s="154"/>
      <c r="F1" s="154"/>
      <c r="G1" s="154"/>
      <c r="H1" s="154"/>
      <c r="I1" s="154"/>
      <c r="J1" s="155"/>
      <c r="K1" s="83">
        <v>0</v>
      </c>
      <c r="L1" s="11">
        <f t="shared" ref="L1:AH1" si="0">K1+1</f>
        <v>1</v>
      </c>
      <c r="M1" s="11">
        <f t="shared" si="0"/>
        <v>2</v>
      </c>
      <c r="N1" s="84">
        <f t="shared" si="0"/>
        <v>3</v>
      </c>
      <c r="O1" s="11">
        <f t="shared" si="0"/>
        <v>4</v>
      </c>
      <c r="P1" s="11">
        <f t="shared" si="0"/>
        <v>5</v>
      </c>
      <c r="Q1" s="11">
        <f t="shared" si="0"/>
        <v>6</v>
      </c>
      <c r="R1" s="11">
        <f t="shared" si="0"/>
        <v>7</v>
      </c>
      <c r="S1" s="83">
        <f t="shared" si="0"/>
        <v>8</v>
      </c>
      <c r="T1" s="11">
        <f t="shared" si="0"/>
        <v>9</v>
      </c>
      <c r="U1" s="11">
        <f t="shared" si="0"/>
        <v>10</v>
      </c>
      <c r="V1" s="84">
        <f t="shared" si="0"/>
        <v>11</v>
      </c>
      <c r="W1" s="83">
        <f t="shared" si="0"/>
        <v>12</v>
      </c>
      <c r="X1" s="11">
        <f t="shared" si="0"/>
        <v>13</v>
      </c>
      <c r="Y1" s="11">
        <f t="shared" si="0"/>
        <v>14</v>
      </c>
      <c r="Z1" s="84">
        <f t="shared" si="0"/>
        <v>15</v>
      </c>
      <c r="AA1" s="28">
        <f t="shared" si="0"/>
        <v>16</v>
      </c>
      <c r="AB1" s="85">
        <f t="shared" si="0"/>
        <v>17</v>
      </c>
      <c r="AC1" s="86">
        <f t="shared" si="0"/>
        <v>18</v>
      </c>
      <c r="AD1" s="87">
        <f t="shared" si="0"/>
        <v>19</v>
      </c>
      <c r="AE1" s="109">
        <f t="shared" si="0"/>
        <v>20</v>
      </c>
      <c r="AF1" s="88">
        <f t="shared" si="0"/>
        <v>21</v>
      </c>
      <c r="AG1" s="88">
        <f t="shared" si="0"/>
        <v>22</v>
      </c>
      <c r="AH1" s="110">
        <f t="shared" si="0"/>
        <v>23</v>
      </c>
      <c r="AM1" s="84"/>
      <c r="AN1" s="28"/>
      <c r="AO1" s="84"/>
      <c r="AP1" s="3"/>
      <c r="AQ1" s="3"/>
      <c r="AR1" s="3"/>
      <c r="AS1" s="3"/>
      <c r="AT1" s="3"/>
    </row>
    <row r="2" spans="1:47">
      <c r="A2" s="40"/>
      <c r="B2" s="10" t="s">
        <v>26</v>
      </c>
      <c r="C2" s="3">
        <v>10</v>
      </c>
      <c r="D2" s="154" t="s">
        <v>13</v>
      </c>
      <c r="E2" s="154"/>
      <c r="F2" s="154"/>
      <c r="G2" s="154"/>
      <c r="H2" s="154"/>
      <c r="I2" s="154"/>
      <c r="J2" s="155"/>
      <c r="K2" s="49">
        <v>1</v>
      </c>
      <c r="L2" s="29">
        <v>2</v>
      </c>
      <c r="M2" s="29">
        <v>3</v>
      </c>
      <c r="N2" s="33">
        <v>4</v>
      </c>
      <c r="O2" s="29">
        <v>5</v>
      </c>
      <c r="P2" s="29">
        <v>6</v>
      </c>
      <c r="Q2" s="29">
        <v>7</v>
      </c>
      <c r="R2" s="29">
        <v>8</v>
      </c>
      <c r="S2" s="49">
        <v>1</v>
      </c>
      <c r="T2" s="29">
        <v>2</v>
      </c>
      <c r="U2" s="29">
        <v>3</v>
      </c>
      <c r="V2" s="33">
        <v>4</v>
      </c>
      <c r="W2" s="49">
        <v>5</v>
      </c>
      <c r="X2" s="29">
        <v>6</v>
      </c>
      <c r="Y2" s="29">
        <v>7</v>
      </c>
      <c r="Z2" s="33">
        <v>8</v>
      </c>
      <c r="AA2" s="29">
        <v>1</v>
      </c>
      <c r="AB2" s="89">
        <v>2</v>
      </c>
      <c r="AC2" s="89">
        <v>3</v>
      </c>
      <c r="AD2" s="54">
        <v>4</v>
      </c>
      <c r="AE2" s="49">
        <v>5</v>
      </c>
      <c r="AF2" s="29">
        <v>6</v>
      </c>
      <c r="AG2" s="29">
        <v>7</v>
      </c>
      <c r="AH2" s="33">
        <v>8</v>
      </c>
      <c r="AM2" s="84"/>
      <c r="AN2" s="28"/>
      <c r="AO2" s="84"/>
      <c r="AP2" s="3"/>
      <c r="AQ2" s="3"/>
      <c r="AR2" s="3"/>
      <c r="AS2" s="3"/>
      <c r="AT2" s="3"/>
    </row>
    <row r="3" spans="1:47">
      <c r="B3" s="15" t="s">
        <v>27</v>
      </c>
      <c r="C3" s="14">
        <f>C2+1</f>
        <v>11</v>
      </c>
      <c r="D3" s="154" t="s">
        <v>29</v>
      </c>
      <c r="E3" s="154"/>
      <c r="F3" s="154"/>
      <c r="G3" s="154"/>
      <c r="H3" s="154"/>
      <c r="I3" s="154"/>
      <c r="J3" s="155"/>
      <c r="K3" s="50" t="str">
        <f ca="1">IF(OR(COUNTIF(INDIRECT("K"&amp;$C$3):INDIRECT("K"&amp;$C$4),0)=0,COUNTIF(INDIRECT("K"&amp;$C$3):INDIRECT("K"&amp;$C$4),1)=0),"J","N")</f>
        <v>J</v>
      </c>
      <c r="L3" s="31" t="str">
        <f ca="1">IF(OR(COUNTIF(INDIRECT("L"&amp;$C$3):INDIRECT("L"&amp;$C$4),0)=0,COUNTIF(INDIRECT("L"&amp;$C$3):INDIRECT("L"&amp;$C$4),1)=0),"J","N")</f>
        <v>J</v>
      </c>
      <c r="M3" s="31" t="str">
        <f ca="1">IF(OR(COUNTIF(INDIRECT("M"&amp;$C$3):INDIRECT("M"&amp;$C$4),0)=0,COUNTIF(INDIRECT("M"&amp;$C$3):INDIRECT("M"&amp;$C$4),1)=0),"J","N")</f>
        <v>J</v>
      </c>
      <c r="N3" s="30" t="str">
        <f ca="1">IF(OR(COUNTIF(INDIRECT("N"&amp;$C$3):INDIRECT("N"&amp;$C$4),0)=0,COUNTIF(INDIRECT("N"&amp;$C$3):INDIRECT("N"&amp;$C$4),1)=0),"J","N")</f>
        <v>J</v>
      </c>
      <c r="O3" s="31" t="str">
        <f ca="1">IF(OR(COUNTIF(INDIRECT("O"&amp;$C$3):INDIRECT("O"&amp;$C$4),0)=0,COUNTIF(INDIRECT("O"&amp;$C$3):INDIRECT("O"&amp;$C$4),1)=0),"J","N")</f>
        <v>N</v>
      </c>
      <c r="P3" s="31" t="str">
        <f ca="1">IF(OR(COUNTIF(INDIRECT("P"&amp;$C$3):INDIRECT("P"&amp;$C$4),0)=0,COUNTIF(INDIRECT("P"&amp;$C$3):INDIRECT("P"&amp;$C$4),1)=0),"J","N")</f>
        <v>N</v>
      </c>
      <c r="Q3" s="31" t="str">
        <f ca="1">IF(OR(COUNTIF(INDIRECT("Q"&amp;$C$3):INDIRECT("Q"&amp;$C$4),0)=0,COUNTIF(INDIRECT("Q"&amp;$C$3):INDIRECT("Q"&amp;$C$4),1)=0),"J","N")</f>
        <v>N</v>
      </c>
      <c r="R3" s="30" t="str">
        <f ca="1">IF(OR(COUNTIF(INDIRECT("R"&amp;$C$3):INDIRECT("R"&amp;$C$4),0)=0,COUNTIF(INDIRECT("R"&amp;$C$3):INDIRECT("R"&amp;$C$4),1)=0),"J","N")</f>
        <v>N</v>
      </c>
      <c r="S3" s="31" t="str">
        <f ca="1">IF(OR(COUNTIF(INDIRECT("S"&amp;$C$3):INDIRECT("S"&amp;$C$4),0)=0,COUNTIF(INDIRECT("S"&amp;$C$3):INDIRECT("S"&amp;$C$4),1)=0),"J","N")</f>
        <v>N</v>
      </c>
      <c r="T3" s="31" t="str">
        <f ca="1">IF(OR(COUNTIF(INDIRECT("T"&amp;$C$3):INDIRECT("T"&amp;$C$4),0)=0,COUNTIF(INDIRECT("T"&amp;$C$3):INDIRECT("T"&amp;$C$4),1)=0),"J","N")</f>
        <v>N</v>
      </c>
      <c r="U3" s="31" t="str">
        <f ca="1">IF(OR(COUNTIF(INDIRECT("U"&amp;$C$3):INDIRECT("U"&amp;$C$4),0)=0,COUNTIF(INDIRECT("U"&amp;$C$3):INDIRECT("U"&amp;$C$4),1)=0),"J","N")</f>
        <v>N</v>
      </c>
      <c r="V3" s="30" t="str">
        <f ca="1">IF(OR(COUNTIF(INDIRECT("V"&amp;$C$3):INDIRECT("V"&amp;$C$4),0)=0,COUNTIF(INDIRECT("V"&amp;$C$3):INDIRECT("V"&amp;$C$4),1)=0),"J","N")</f>
        <v>N</v>
      </c>
      <c r="W3" s="31" t="str">
        <f ca="1">IF(OR(COUNTIF(INDIRECT("W"&amp;$C$3):INDIRECT("W"&amp;$C$4),0)=0,COUNTIF(INDIRECT("W"&amp;$C$3):INDIRECT("W"&amp;$C$4),1)=0),"J","N")</f>
        <v>N</v>
      </c>
      <c r="X3" s="31" t="str">
        <f ca="1">IF(OR(COUNTIF(INDIRECT("X"&amp;$C$3):INDIRECT("X"&amp;$C$4),0)=0,COUNTIF(INDIRECT("X"&amp;$C$3):INDIRECT("X"&amp;$C$4),1)=0),"J","N")</f>
        <v>N</v>
      </c>
      <c r="Y3" s="31" t="str">
        <f ca="1">IF(OR(COUNTIF(INDIRECT("Y"&amp;$C$3):INDIRECT("Y"&amp;$C$4),0)=0,COUNTIF(INDIRECT("Y"&amp;$C$3):INDIRECT("Y"&amp;$C$4),1)=0),"J","N")</f>
        <v>N</v>
      </c>
      <c r="Z3" s="30" t="str">
        <f ca="1">IF(OR(COUNTIF(INDIRECT("Z"&amp;$C$3):INDIRECT("Z"&amp;$C$4),0)=0,COUNTIF(INDIRECT("Z"&amp;$C$3):INDIRECT("Z"&amp;$C$4),1)=0),"J","N")</f>
        <v>N</v>
      </c>
      <c r="AA3" s="31" t="str">
        <f ca="1">IF(OR(COUNTIF(INDIRECT("AA"&amp;$C$3):INDIRECT("AA"&amp;$C$4),0)=0,COUNTIF(INDIRECT("AA"&amp;$C$3):INDIRECT("AA"&amp;$C$4),1)=0),"J","N")</f>
        <v>N</v>
      </c>
      <c r="AB3" s="31" t="str">
        <f ca="1">IF(OR(COUNTIF(INDIRECT("AB"&amp;$C$3):INDIRECT("AB"&amp;$C$4),0)=0,COUNTIF(INDIRECT("AB"&amp;$C$3):INDIRECT("AB"&amp;$C$4),1)=0),"J","N")</f>
        <v>N</v>
      </c>
      <c r="AC3" s="31" t="str">
        <f ca="1">IF(OR(COUNTIF(INDIRECT("AC"&amp;$C$3):INDIRECT("AC"&amp;$C$4),0)=0,COUNTIF(INDIRECT("AC"&amp;$C$3):INDIRECT("AC"&amp;$C$4),1)=0),"J","N")</f>
        <v>N</v>
      </c>
      <c r="AD3" s="30" t="str">
        <f ca="1">IF(OR(COUNTIF(INDIRECT("AD"&amp;$C$3):INDIRECT("AD"&amp;$C$4),0)=0,COUNTIF(INDIRECT("AD"&amp;$C$3):INDIRECT("AD"&amp;$C$4),1)=0),"J","N")</f>
        <v>N</v>
      </c>
      <c r="AE3" s="31" t="str">
        <f ca="1">IF(OR(COUNTIF(INDIRECT("AE"&amp;$C$3):INDIRECT("AE"&amp;$C$4),0)=0,COUNTIF(INDIRECT("AE"&amp;$C$3):INDIRECT("AE"&amp;$C$4),1)=0),"J","N")</f>
        <v>N</v>
      </c>
      <c r="AF3" s="31" t="str">
        <f ca="1">IF(OR(COUNTIF(INDIRECT("AF"&amp;$C$3):INDIRECT("AF"&amp;$C$4),0)=0,COUNTIF(INDIRECT("AF"&amp;$C$3):INDIRECT("AF"&amp;$C$4),1)=0),"J","N")</f>
        <v>N</v>
      </c>
      <c r="AG3" s="31" t="str">
        <f ca="1">IF(OR(COUNTIF(INDIRECT("AG"&amp;$C$3):INDIRECT("AG"&amp;$C$4),0)=0,COUNTIF(INDIRECT("AG"&amp;$C$3):INDIRECT("AG"&amp;$C$4),1)=0),"J","N")</f>
        <v>N</v>
      </c>
      <c r="AH3" s="30" t="str">
        <f ca="1">IF(OR(COUNTIF(INDIRECT("AH"&amp;$C$3):INDIRECT("AH"&amp;$C$4),0)=0,COUNTIF(INDIRECT("AH"&amp;$C$3):INDIRECT("AH"&amp;$C$4),1)=0),"J","N")</f>
        <v>J</v>
      </c>
      <c r="AM3" s="84"/>
      <c r="AN3" s="90"/>
      <c r="AO3" s="84"/>
      <c r="AP3" s="3"/>
      <c r="AQ3" s="3"/>
      <c r="AR3" s="3"/>
      <c r="AS3" s="3"/>
      <c r="AT3" s="3"/>
    </row>
    <row r="4" spans="1:47">
      <c r="A4" s="40"/>
      <c r="B4" s="10" t="s">
        <v>28</v>
      </c>
      <c r="C4" s="14">
        <f>C3+C5-1</f>
        <v>45</v>
      </c>
      <c r="D4" s="154" t="s">
        <v>30</v>
      </c>
      <c r="E4" s="154"/>
      <c r="F4" s="154"/>
      <c r="G4" s="154"/>
      <c r="H4" s="154"/>
      <c r="I4" s="154"/>
      <c r="J4" s="155"/>
      <c r="K4" s="50">
        <f ca="1">SUMPRODUCT((INDIRECT("K"&amp;$C$3):INDIRECT("K"&amp;$C$4-1)&lt;&gt;INDIRECT("K"&amp;$C$3+1):INDIRECT("K"&amp;$C$4))*1)</f>
        <v>0</v>
      </c>
      <c r="L4" s="31">
        <f ca="1">SUMPRODUCT((INDIRECT("L"&amp;$C$3):INDIRECT("L"&amp;$C$4-1)&lt;&gt;INDIRECT("L"&amp;$C$3+1):INDIRECT("L"&amp;$C$4))*1)</f>
        <v>0</v>
      </c>
      <c r="M4" s="31">
        <f ca="1">SUMPRODUCT((INDIRECT("M"&amp;$C$3):INDIRECT("M"&amp;$C$4-1)&lt;&gt;INDIRECT("M"&amp;$C$3+1):INDIRECT("M"&amp;$C$4))*1)</f>
        <v>0</v>
      </c>
      <c r="N4" s="30">
        <f ca="1">SUMPRODUCT((INDIRECT("N"&amp;$C$3):INDIRECT("N"&amp;$C$4-1)&lt;&gt;INDIRECT("N"&amp;$C$3+1):INDIRECT("N"&amp;$C$4))*1)</f>
        <v>0</v>
      </c>
      <c r="O4" s="31">
        <f ca="1">SUMPRODUCT((INDIRECT("O"&amp;$C$3):INDIRECT("O"&amp;$C$4-1)&lt;&gt;INDIRECT("O"&amp;$C$3+1):INDIRECT("O"&amp;$C$4))*1)</f>
        <v>12</v>
      </c>
      <c r="P4" s="31">
        <f ca="1">SUMPRODUCT((INDIRECT("P"&amp;$C$3):INDIRECT("P"&amp;$C$4-1)&lt;&gt;INDIRECT("P"&amp;$C$3+1):INDIRECT("P"&amp;$C$4))*1)</f>
        <v>21</v>
      </c>
      <c r="Q4" s="31">
        <f ca="1">SUMPRODUCT((INDIRECT("Q"&amp;$C$3):INDIRECT("Q"&amp;$C$4-1)&lt;&gt;INDIRECT("Q"&amp;$C$3+1):INDIRECT("Q"&amp;$C$4))*1)</f>
        <v>14</v>
      </c>
      <c r="R4" s="30">
        <f ca="1">SUMPRODUCT((INDIRECT("R"&amp;$C$3):INDIRECT("R"&amp;$C$4-1)&lt;&gt;INDIRECT("R"&amp;$C$3+1):INDIRECT("R"&amp;$C$4))*1)</f>
        <v>15</v>
      </c>
      <c r="S4" s="31">
        <f ca="1">SUMPRODUCT((INDIRECT("S"&amp;$C$3):INDIRECT("S"&amp;$C$4-1)&lt;&gt;INDIRECT("S"&amp;$C$3+1):INDIRECT("S"&amp;$C$4))*1)</f>
        <v>13</v>
      </c>
      <c r="T4" s="31">
        <f ca="1">SUMPRODUCT((INDIRECT("T"&amp;$C$3):INDIRECT("T"&amp;$C$4-1)&lt;&gt;INDIRECT("T"&amp;$C$3+1):INDIRECT("T"&amp;$C$4))*1)</f>
        <v>13</v>
      </c>
      <c r="U4" s="31">
        <f ca="1">SUMPRODUCT((INDIRECT("U"&amp;$C$3):INDIRECT("U"&amp;$C$4-1)&lt;&gt;INDIRECT("U"&amp;$C$3+1):INDIRECT("U"&amp;$C$4))*1)</f>
        <v>17</v>
      </c>
      <c r="V4" s="30">
        <f ca="1">SUMPRODUCT((INDIRECT("V"&amp;$C$3):INDIRECT("V"&amp;$C$4-1)&lt;&gt;INDIRECT("V"&amp;$C$3+1):INDIRECT("V"&amp;$C$4))*1)</f>
        <v>27</v>
      </c>
      <c r="W4" s="31">
        <f ca="1">SUMPRODUCT((INDIRECT("W"&amp;$C$3):INDIRECT("W"&amp;$C$4-1)&lt;&gt;INDIRECT("W"&amp;$C$3+1):INDIRECT("W"&amp;$C$4))*1)</f>
        <v>23</v>
      </c>
      <c r="X4" s="31">
        <f ca="1">SUMPRODUCT((INDIRECT("X"&amp;$C$3):INDIRECT("X"&amp;$C$4-1)&lt;&gt;INDIRECT("X"&amp;$C$3+1):INDIRECT("X"&amp;$C$4))*1)</f>
        <v>23</v>
      </c>
      <c r="Y4" s="31">
        <f ca="1">SUMPRODUCT((INDIRECT("Y"&amp;$C$3):INDIRECT("Y"&amp;$C$4-1)&lt;&gt;INDIRECT("Y"&amp;$C$3+1):INDIRECT("Y"&amp;$C$4))*1)</f>
        <v>14</v>
      </c>
      <c r="Z4" s="30">
        <f ca="1">SUMPRODUCT((INDIRECT("Z"&amp;$C$3):INDIRECT("Z"&amp;$C$4-1)&lt;&gt;INDIRECT("Z"&amp;$C$3+1):INDIRECT("Z"&amp;$C$4))*1)</f>
        <v>21</v>
      </c>
      <c r="AA4" s="31">
        <f ca="1">SUMPRODUCT((INDIRECT("AA"&amp;$C$3):INDIRECT("AA"&amp;$C$4-1)&lt;&gt;INDIRECT("AA"&amp;$C$3+1):INDIRECT("AA"&amp;$C$4))*1)</f>
        <v>18</v>
      </c>
      <c r="AB4" s="31">
        <f ca="1">SUMPRODUCT((INDIRECT("AB"&amp;$C$3):INDIRECT("AB"&amp;$C$4-1)&lt;&gt;INDIRECT("AB"&amp;$C$3+1):INDIRECT("AB"&amp;$C$4))*1)</f>
        <v>13</v>
      </c>
      <c r="AC4" s="31">
        <f ca="1">SUMPRODUCT((INDIRECT("AC"&amp;$C$3):INDIRECT("AC"&amp;$C$4-1)&lt;&gt;INDIRECT("AC"&amp;$C$3+1):INDIRECT("AC"&amp;$C$4))*1)</f>
        <v>17</v>
      </c>
      <c r="AD4" s="30">
        <f ca="1">SUMPRODUCT((INDIRECT("AD"&amp;$C$3):INDIRECT("AD"&amp;$C$4-1)&lt;&gt;INDIRECT("AD"&amp;$C$3+1):INDIRECT("AD"&amp;$C$4))*1)</f>
        <v>20</v>
      </c>
      <c r="AE4" s="31">
        <f ca="1">SUMPRODUCT((INDIRECT("AE"&amp;$C$3):INDIRECT("AE"&amp;$C$4-1)&lt;&gt;INDIRECT("AE"&amp;$C$3+1):INDIRECT("AE"&amp;$C$4))*1)</f>
        <v>2</v>
      </c>
      <c r="AF4" s="31">
        <f ca="1">SUMPRODUCT((INDIRECT("AF"&amp;$C$3):INDIRECT("AF"&amp;$C$4-1)&lt;&gt;INDIRECT("AF"&amp;$C$3+1):INDIRECT("AF"&amp;$C$4))*1)</f>
        <v>2</v>
      </c>
      <c r="AG4" s="31">
        <f ca="1">SUMPRODUCT((INDIRECT("AG"&amp;$C$3):INDIRECT("AG"&amp;$C$4-1)&lt;&gt;INDIRECT("AG"&amp;$C$3+1):INDIRECT("AG"&amp;$C$4))*1)</f>
        <v>4</v>
      </c>
      <c r="AH4" s="30">
        <f ca="1">SUMPRODUCT((INDIRECT("AH"&amp;$C$3):INDIRECT("AH"&amp;$C$4-1)&lt;&gt;INDIRECT("AH"&amp;$C$3+1):INDIRECT("AH"&amp;$C$4))*1)</f>
        <v>0</v>
      </c>
      <c r="AM4" s="84"/>
      <c r="AN4" s="28"/>
      <c r="AO4" s="84"/>
      <c r="AP4" s="3"/>
      <c r="AQ4" s="3"/>
      <c r="AR4" s="3"/>
      <c r="AS4" s="3"/>
      <c r="AT4" s="3"/>
    </row>
    <row r="5" spans="1:47">
      <c r="A5" s="3"/>
      <c r="B5" s="10" t="s">
        <v>25</v>
      </c>
      <c r="C5" s="14">
        <f>COUNTA(B:B)-8</f>
        <v>35</v>
      </c>
      <c r="D5" s="156" t="s">
        <v>14</v>
      </c>
      <c r="E5" s="156"/>
      <c r="F5" s="156"/>
      <c r="G5" s="156"/>
      <c r="H5" s="156"/>
      <c r="I5" s="156"/>
      <c r="J5" s="157"/>
      <c r="K5" s="158" t="s">
        <v>1</v>
      </c>
      <c r="L5" s="158"/>
      <c r="M5" s="158"/>
      <c r="N5" s="158"/>
      <c r="O5" s="158" t="s">
        <v>2</v>
      </c>
      <c r="P5" s="158"/>
      <c r="Q5" s="158"/>
      <c r="R5" s="158"/>
      <c r="S5" s="158" t="s">
        <v>3</v>
      </c>
      <c r="T5" s="158"/>
      <c r="U5" s="158"/>
      <c r="V5" s="158"/>
      <c r="W5" s="158" t="s">
        <v>4</v>
      </c>
      <c r="X5" s="158"/>
      <c r="Y5" s="158"/>
      <c r="Z5" s="158"/>
      <c r="AA5" s="158" t="s">
        <v>5</v>
      </c>
      <c r="AB5" s="158"/>
      <c r="AC5" s="158"/>
      <c r="AD5" s="158"/>
      <c r="AE5" s="161" t="s">
        <v>6</v>
      </c>
      <c r="AF5" s="161"/>
      <c r="AG5" s="161"/>
      <c r="AH5" s="161"/>
      <c r="AI5" s="56"/>
      <c r="AJ5" s="77" t="s">
        <v>1</v>
      </c>
      <c r="AK5" s="81" t="s">
        <v>2</v>
      </c>
      <c r="AL5" s="77" t="s">
        <v>3</v>
      </c>
      <c r="AM5" s="81" t="s">
        <v>4</v>
      </c>
      <c r="AN5" s="59" t="s">
        <v>5</v>
      </c>
      <c r="AO5" s="81" t="s">
        <v>6</v>
      </c>
      <c r="AP5" s="16"/>
      <c r="AQ5" s="16"/>
      <c r="AR5" s="16"/>
      <c r="AS5" s="16"/>
      <c r="AT5" s="16"/>
      <c r="AU5" s="16" t="s">
        <v>77</v>
      </c>
    </row>
    <row r="6" spans="1:47">
      <c r="A6" s="40"/>
      <c r="B6" s="3"/>
      <c r="C6" s="3"/>
      <c r="D6" s="162" t="s">
        <v>18</v>
      </c>
      <c r="E6" s="162"/>
      <c r="F6" s="162"/>
      <c r="G6" s="162"/>
      <c r="H6" s="162"/>
      <c r="I6" s="162"/>
      <c r="J6" s="163"/>
      <c r="K6" s="31">
        <v>1</v>
      </c>
      <c r="L6" s="31">
        <v>2</v>
      </c>
      <c r="M6" s="31">
        <v>4</v>
      </c>
      <c r="N6" s="30">
        <v>8</v>
      </c>
      <c r="O6" s="31">
        <v>1</v>
      </c>
      <c r="P6" s="31">
        <v>2</v>
      </c>
      <c r="Q6" s="31">
        <v>4</v>
      </c>
      <c r="R6" s="30">
        <v>8</v>
      </c>
      <c r="S6" s="31">
        <v>1</v>
      </c>
      <c r="T6" s="31">
        <v>2</v>
      </c>
      <c r="U6" s="31">
        <v>4</v>
      </c>
      <c r="V6" s="30">
        <v>8</v>
      </c>
      <c r="W6" s="31">
        <v>1</v>
      </c>
      <c r="X6" s="31">
        <v>2</v>
      </c>
      <c r="Y6" s="31">
        <v>4</v>
      </c>
      <c r="Z6" s="30">
        <v>8</v>
      </c>
      <c r="AA6" s="31">
        <v>1</v>
      </c>
      <c r="AB6" s="31">
        <v>2</v>
      </c>
      <c r="AC6" s="31">
        <v>4</v>
      </c>
      <c r="AD6" s="30">
        <v>8</v>
      </c>
      <c r="AE6" s="31">
        <v>1</v>
      </c>
      <c r="AF6" s="31">
        <v>2</v>
      </c>
      <c r="AG6" s="31">
        <v>4</v>
      </c>
      <c r="AH6" s="30">
        <v>8</v>
      </c>
      <c r="AM6" s="84"/>
      <c r="AN6" s="91"/>
      <c r="AO6" s="84"/>
      <c r="AP6" s="3"/>
      <c r="AQ6" s="3"/>
      <c r="AR6" s="3"/>
      <c r="AS6" s="3"/>
      <c r="AT6" s="3"/>
    </row>
    <row r="7" spans="1:47">
      <c r="A7" s="171" t="s">
        <v>24</v>
      </c>
      <c r="B7" s="172"/>
      <c r="C7" s="13">
        <v>1</v>
      </c>
      <c r="D7" s="173" t="s">
        <v>11</v>
      </c>
      <c r="E7" s="156"/>
      <c r="F7" s="156"/>
      <c r="G7" s="156"/>
      <c r="H7" s="156"/>
      <c r="I7" s="156"/>
      <c r="J7" s="157"/>
      <c r="K7" s="174" t="s">
        <v>8</v>
      </c>
      <c r="L7" s="175"/>
      <c r="M7" s="175"/>
      <c r="N7" s="175"/>
      <c r="O7" s="175"/>
      <c r="P7" s="175"/>
      <c r="Q7" s="175"/>
      <c r="R7" s="176"/>
      <c r="S7" s="174" t="s">
        <v>9</v>
      </c>
      <c r="T7" s="175"/>
      <c r="U7" s="175"/>
      <c r="V7" s="175"/>
      <c r="W7" s="175"/>
      <c r="X7" s="175"/>
      <c r="Y7" s="175"/>
      <c r="Z7" s="176"/>
      <c r="AA7" s="174" t="s">
        <v>10</v>
      </c>
      <c r="AB7" s="175"/>
      <c r="AC7" s="175"/>
      <c r="AD7" s="175"/>
      <c r="AE7" s="175"/>
      <c r="AF7" s="175"/>
      <c r="AG7" s="175"/>
      <c r="AH7" s="176"/>
      <c r="AI7" s="56"/>
      <c r="AJ7" s="167" t="s">
        <v>19</v>
      </c>
      <c r="AK7" s="168"/>
      <c r="AL7" s="169" t="s">
        <v>20</v>
      </c>
      <c r="AM7" s="170"/>
      <c r="AN7" s="167" t="s">
        <v>21</v>
      </c>
      <c r="AO7" s="168"/>
      <c r="AP7" s="16"/>
      <c r="AQ7" s="16" t="s">
        <v>19</v>
      </c>
      <c r="AR7" s="16" t="s">
        <v>20</v>
      </c>
      <c r="AS7" s="16" t="s">
        <v>21</v>
      </c>
      <c r="AT7" s="16"/>
    </row>
    <row r="8" spans="1:47">
      <c r="A8" s="46"/>
      <c r="B8" s="46"/>
      <c r="C8" s="12"/>
      <c r="D8" s="162" t="s">
        <v>15</v>
      </c>
      <c r="E8" s="162"/>
      <c r="F8" s="162"/>
      <c r="G8" s="162"/>
      <c r="H8" s="162"/>
      <c r="I8" s="162"/>
      <c r="J8" s="163"/>
      <c r="K8" s="51">
        <f t="shared" ref="K8:P9" si="1">L8*2</f>
        <v>128</v>
      </c>
      <c r="L8" s="32">
        <f t="shared" si="1"/>
        <v>64</v>
      </c>
      <c r="M8" s="32">
        <f t="shared" si="1"/>
        <v>32</v>
      </c>
      <c r="N8" s="32">
        <f t="shared" si="1"/>
        <v>16</v>
      </c>
      <c r="O8" s="32">
        <f t="shared" si="1"/>
        <v>8</v>
      </c>
      <c r="P8" s="32">
        <f t="shared" si="1"/>
        <v>4</v>
      </c>
      <c r="Q8" s="32">
        <f>R8*2</f>
        <v>2</v>
      </c>
      <c r="R8" s="34">
        <v>1</v>
      </c>
      <c r="S8" s="51">
        <f t="shared" ref="S8:X9" si="2">T8*2</f>
        <v>128</v>
      </c>
      <c r="T8" s="47">
        <f t="shared" si="2"/>
        <v>64</v>
      </c>
      <c r="U8" s="47">
        <f t="shared" si="2"/>
        <v>32</v>
      </c>
      <c r="V8" s="47">
        <f t="shared" si="2"/>
        <v>16</v>
      </c>
      <c r="W8" s="47">
        <f t="shared" si="2"/>
        <v>8</v>
      </c>
      <c r="X8" s="47">
        <f t="shared" si="2"/>
        <v>4</v>
      </c>
      <c r="Y8" s="47">
        <f>Z8*2</f>
        <v>2</v>
      </c>
      <c r="Z8" s="34">
        <v>1</v>
      </c>
      <c r="AA8" s="32">
        <f t="shared" ref="AA8:AF9" si="3">AB8*2</f>
        <v>128</v>
      </c>
      <c r="AB8" s="92">
        <f t="shared" si="3"/>
        <v>64</v>
      </c>
      <c r="AC8" s="92">
        <f t="shared" si="3"/>
        <v>32</v>
      </c>
      <c r="AD8" s="32">
        <f t="shared" si="3"/>
        <v>16</v>
      </c>
      <c r="AE8" s="32">
        <f t="shared" si="3"/>
        <v>8</v>
      </c>
      <c r="AF8" s="32">
        <f t="shared" si="3"/>
        <v>4</v>
      </c>
      <c r="AG8" s="32">
        <f>AH8*2</f>
        <v>2</v>
      </c>
      <c r="AH8" s="34">
        <v>1</v>
      </c>
      <c r="AI8" s="56"/>
      <c r="AJ8" s="77"/>
      <c r="AK8" s="81"/>
      <c r="AM8" s="81"/>
      <c r="AN8" s="91"/>
      <c r="AO8" s="81"/>
      <c r="AP8" s="16"/>
      <c r="AQ8" s="16"/>
      <c r="AR8" s="16"/>
      <c r="AS8" s="16"/>
      <c r="AT8" s="16"/>
    </row>
    <row r="9" spans="1:47">
      <c r="A9" s="17"/>
      <c r="B9" s="5"/>
      <c r="C9" s="36" t="s">
        <v>7</v>
      </c>
      <c r="D9" s="37" t="s">
        <v>7</v>
      </c>
      <c r="E9" s="164" t="s">
        <v>16</v>
      </c>
      <c r="F9" s="165"/>
      <c r="G9" s="165"/>
      <c r="H9" s="165"/>
      <c r="I9" s="165"/>
      <c r="J9" s="166"/>
      <c r="K9" s="52">
        <f t="shared" si="1"/>
        <v>128</v>
      </c>
      <c r="L9" s="38">
        <f t="shared" si="1"/>
        <v>64</v>
      </c>
      <c r="M9" s="38">
        <f t="shared" si="1"/>
        <v>32</v>
      </c>
      <c r="N9" s="38">
        <f t="shared" si="1"/>
        <v>16</v>
      </c>
      <c r="O9" s="38">
        <f t="shared" si="1"/>
        <v>8</v>
      </c>
      <c r="P9" s="38">
        <f t="shared" si="1"/>
        <v>4</v>
      </c>
      <c r="Q9" s="38">
        <f>R9*2</f>
        <v>2</v>
      </c>
      <c r="R9" s="39">
        <v>1</v>
      </c>
      <c r="S9" s="52">
        <v>1</v>
      </c>
      <c r="T9" s="38">
        <v>1</v>
      </c>
      <c r="U9" s="38">
        <f t="shared" si="2"/>
        <v>2</v>
      </c>
      <c r="V9" s="38">
        <v>1</v>
      </c>
      <c r="W9" s="38">
        <f t="shared" si="2"/>
        <v>8</v>
      </c>
      <c r="X9" s="38">
        <f t="shared" si="2"/>
        <v>4</v>
      </c>
      <c r="Y9" s="38">
        <f>Z9*2</f>
        <v>2</v>
      </c>
      <c r="Z9" s="39">
        <v>1</v>
      </c>
      <c r="AA9" s="38">
        <v>1</v>
      </c>
      <c r="AB9" s="93">
        <v>1</v>
      </c>
      <c r="AC9" s="93">
        <f t="shared" si="3"/>
        <v>2</v>
      </c>
      <c r="AD9" s="39">
        <v>1</v>
      </c>
      <c r="AE9" s="38">
        <f t="shared" si="3"/>
        <v>8</v>
      </c>
      <c r="AF9" s="38">
        <f t="shared" si="3"/>
        <v>4</v>
      </c>
      <c r="AG9" s="38">
        <f>AH9*2</f>
        <v>2</v>
      </c>
      <c r="AH9" s="38">
        <v>1</v>
      </c>
      <c r="AI9" s="57"/>
      <c r="AJ9" s="22"/>
      <c r="AK9" s="73"/>
      <c r="AL9" s="22"/>
      <c r="AM9" s="73"/>
      <c r="AN9" s="17"/>
      <c r="AO9" s="73"/>
      <c r="AP9" s="17"/>
      <c r="AQ9" s="17"/>
      <c r="AR9" s="17"/>
      <c r="AS9" s="17"/>
      <c r="AT9" s="17"/>
    </row>
    <row r="10" spans="1:47" ht="15" customHeight="1">
      <c r="A10" s="45"/>
      <c r="B10" s="44" t="s">
        <v>17</v>
      </c>
      <c r="C10" s="2" t="s">
        <v>31</v>
      </c>
      <c r="D10" s="1" t="s">
        <v>0</v>
      </c>
      <c r="E10" s="8" t="s">
        <v>19</v>
      </c>
      <c r="F10" s="9" t="s">
        <v>20</v>
      </c>
      <c r="G10" s="9" t="s">
        <v>21</v>
      </c>
      <c r="H10" s="9" t="s">
        <v>22</v>
      </c>
      <c r="I10" s="9" t="s">
        <v>23</v>
      </c>
      <c r="J10" s="9"/>
      <c r="K10" s="41"/>
      <c r="L10" s="42"/>
      <c r="M10" s="42"/>
      <c r="N10" s="43"/>
      <c r="O10" s="41"/>
      <c r="P10" s="42"/>
      <c r="Q10" s="42"/>
      <c r="R10" s="43"/>
      <c r="S10" s="82"/>
      <c r="T10" s="82"/>
      <c r="U10" s="159"/>
      <c r="V10" s="160"/>
      <c r="W10" s="41"/>
      <c r="X10" s="42"/>
      <c r="Y10" s="42"/>
      <c r="Z10" s="43"/>
      <c r="AA10" s="42"/>
      <c r="AB10" s="42"/>
      <c r="AC10" s="42"/>
      <c r="AD10" s="43"/>
      <c r="AE10" s="42"/>
      <c r="AF10" s="42"/>
      <c r="AG10" s="42"/>
      <c r="AH10" s="43"/>
      <c r="AI10" s="56"/>
      <c r="AJ10" s="77"/>
      <c r="AK10" s="94"/>
      <c r="AL10" s="78"/>
      <c r="AM10" s="94"/>
      <c r="AN10" s="78"/>
      <c r="AO10" s="94"/>
      <c r="AP10" s="16"/>
      <c r="AQ10" s="16"/>
      <c r="AR10" s="16"/>
      <c r="AS10" s="16"/>
      <c r="AT10" s="16"/>
    </row>
    <row r="11" spans="1:47" ht="15">
      <c r="A11" t="s">
        <v>32</v>
      </c>
      <c r="B11" s="122" t="str">
        <f t="shared" ref="B11:B18" si="4">MID(A11,2,6)</f>
        <v>5EC722</v>
      </c>
      <c r="C11" s="23">
        <f t="shared" ref="C11:C19" si="5">LEN(B11)-$C$7+1</f>
        <v>6</v>
      </c>
      <c r="D11" s="24">
        <f t="shared" ref="D11:D19" si="6">C11*4</f>
        <v>24</v>
      </c>
      <c r="E11" s="53" t="str">
        <f t="shared" ref="E11:E19" si="7">MID(B11,$C$7,2)</f>
        <v>5E</v>
      </c>
      <c r="F11" s="27" t="str">
        <f t="shared" ref="F11:F19" si="8">MID(B11,$C$7+2,2)</f>
        <v>C7</v>
      </c>
      <c r="G11" s="25" t="str">
        <f t="shared" ref="G11:G19" si="9">MID(B11,$C$7+4,2)</f>
        <v>22</v>
      </c>
      <c r="H11" s="25" t="str">
        <f t="shared" ref="H11:H19" si="10">MID(B11,$C$7+6,2)</f>
        <v/>
      </c>
      <c r="I11" s="25" t="str">
        <f t="shared" ref="I11:I19" si="11">MID(B11,$C$7+8,2)</f>
        <v/>
      </c>
      <c r="J11" s="24" t="str">
        <f t="shared" ref="J11:J19" si="12">MID(B11,$C$7+20,2)</f>
        <v/>
      </c>
      <c r="K11" s="53" t="str">
        <f t="shared" ref="K11:R26" si="13">MID(HEX2BIN($E11,8),K$2,1)</f>
        <v>0</v>
      </c>
      <c r="L11" s="27" t="str">
        <f t="shared" si="13"/>
        <v>1</v>
      </c>
      <c r="M11" s="27" t="str">
        <f t="shared" si="13"/>
        <v>0</v>
      </c>
      <c r="N11" s="35" t="str">
        <f t="shared" si="13"/>
        <v>1</v>
      </c>
      <c r="O11" s="27" t="str">
        <f t="shared" si="13"/>
        <v>1</v>
      </c>
      <c r="P11" s="27" t="str">
        <f t="shared" si="13"/>
        <v>1</v>
      </c>
      <c r="Q11" s="27" t="str">
        <f t="shared" si="13"/>
        <v>1</v>
      </c>
      <c r="R11" s="27" t="str">
        <f t="shared" si="13"/>
        <v>0</v>
      </c>
      <c r="S11" s="53" t="str">
        <f t="shared" ref="S11:Z26" si="14">MID(HEX2BIN($F11,8),S$2,1)</f>
        <v>1</v>
      </c>
      <c r="T11" s="27" t="str">
        <f t="shared" si="14"/>
        <v>1</v>
      </c>
      <c r="U11" s="27" t="str">
        <f t="shared" si="14"/>
        <v>0</v>
      </c>
      <c r="V11" s="35" t="str">
        <f t="shared" si="14"/>
        <v>0</v>
      </c>
      <c r="W11" s="95" t="str">
        <f t="shared" si="14"/>
        <v>0</v>
      </c>
      <c r="X11" s="96" t="str">
        <f t="shared" si="14"/>
        <v>1</v>
      </c>
      <c r="Y11" s="27" t="str">
        <f t="shared" si="14"/>
        <v>1</v>
      </c>
      <c r="Z11" s="35" t="str">
        <f t="shared" si="14"/>
        <v>1</v>
      </c>
      <c r="AA11" s="27" t="str">
        <f t="shared" ref="AA11:AH26" si="15">MID(HEX2BIN($G11,8),AA$2,1)</f>
        <v>0</v>
      </c>
      <c r="AB11" s="97" t="str">
        <f t="shared" si="15"/>
        <v>0</v>
      </c>
      <c r="AC11" s="98" t="str">
        <f t="shared" si="15"/>
        <v>1</v>
      </c>
      <c r="AD11" s="99" t="str">
        <f t="shared" si="15"/>
        <v>0</v>
      </c>
      <c r="AE11" s="111" t="str">
        <f t="shared" si="15"/>
        <v>0</v>
      </c>
      <c r="AF11" s="99" t="str">
        <f t="shared" si="15"/>
        <v>0</v>
      </c>
      <c r="AG11" s="99" t="str">
        <f t="shared" si="15"/>
        <v>1</v>
      </c>
      <c r="AH11" s="112" t="str">
        <f t="shared" si="15"/>
        <v>0</v>
      </c>
      <c r="AI11" s="58" t="s">
        <v>40</v>
      </c>
      <c r="AJ11" s="60">
        <f>K11*K$6+L11*L$6+M11*M$6+N11*N$6</f>
        <v>10</v>
      </c>
      <c r="AK11" s="75">
        <f>O11*O$6+P11*P$6+Q11*Q$6+R11*R$6</f>
        <v>7</v>
      </c>
      <c r="AL11" s="60">
        <f>S11*S$6+T11*T$6+U11*U$6+V11*V$6</f>
        <v>3</v>
      </c>
      <c r="AM11" s="75">
        <f>W11*W$6+X11*X$6+Y11*Y$6+Z11*Z$6</f>
        <v>14</v>
      </c>
      <c r="AN11" s="60">
        <f>AA11*AA$6+AB11*AB$6+AC11*AC$6+AD11*AD$6</f>
        <v>4</v>
      </c>
      <c r="AO11" s="75">
        <f>AE11*AE$6+AF11*AF$6+AG11*AG$6+AH11*AH$6</f>
        <v>4</v>
      </c>
      <c r="AP11" s="26"/>
      <c r="AQ11" s="26">
        <f>AJ11*16+AK11</f>
        <v>167</v>
      </c>
      <c r="AR11" s="26">
        <f>AL11*16+AM11</f>
        <v>62</v>
      </c>
      <c r="AS11" s="26">
        <f>AN11*16+AO11</f>
        <v>68</v>
      </c>
      <c r="AT11" s="26"/>
      <c r="AU11" s="122" t="str">
        <f>MID(B11,2,4)</f>
        <v>EC72</v>
      </c>
    </row>
    <row r="12" spans="1:47" s="72" customFormat="1" ht="15">
      <c r="A12" s="63" t="s">
        <v>33</v>
      </c>
      <c r="B12" s="123" t="str">
        <f t="shared" si="4"/>
        <v>564692</v>
      </c>
      <c r="C12" s="64">
        <f t="shared" si="5"/>
        <v>6</v>
      </c>
      <c r="D12" s="65">
        <f t="shared" si="6"/>
        <v>24</v>
      </c>
      <c r="E12" s="66" t="str">
        <f t="shared" si="7"/>
        <v>56</v>
      </c>
      <c r="F12" s="67" t="str">
        <f t="shared" si="8"/>
        <v>46</v>
      </c>
      <c r="G12" s="68" t="str">
        <f t="shared" si="9"/>
        <v>92</v>
      </c>
      <c r="H12" s="68" t="str">
        <f t="shared" si="10"/>
        <v/>
      </c>
      <c r="I12" s="68" t="str">
        <f t="shared" si="11"/>
        <v/>
      </c>
      <c r="J12" s="65" t="str">
        <f t="shared" si="12"/>
        <v/>
      </c>
      <c r="K12" s="66" t="str">
        <f t="shared" si="13"/>
        <v>0</v>
      </c>
      <c r="L12" s="67" t="str">
        <f t="shared" si="13"/>
        <v>1</v>
      </c>
      <c r="M12" s="67" t="str">
        <f t="shared" si="13"/>
        <v>0</v>
      </c>
      <c r="N12" s="69" t="str">
        <f t="shared" si="13"/>
        <v>1</v>
      </c>
      <c r="O12" s="67" t="str">
        <f t="shared" si="13"/>
        <v>0</v>
      </c>
      <c r="P12" s="67" t="str">
        <f t="shared" si="13"/>
        <v>1</v>
      </c>
      <c r="Q12" s="67" t="str">
        <f t="shared" si="13"/>
        <v>1</v>
      </c>
      <c r="R12" s="67" t="str">
        <f t="shared" si="13"/>
        <v>0</v>
      </c>
      <c r="S12" s="66" t="str">
        <f t="shared" si="14"/>
        <v>0</v>
      </c>
      <c r="T12" s="67" t="str">
        <f t="shared" si="14"/>
        <v>1</v>
      </c>
      <c r="U12" s="67" t="str">
        <f t="shared" si="14"/>
        <v>0</v>
      </c>
      <c r="V12" s="69" t="str">
        <f t="shared" si="14"/>
        <v>0</v>
      </c>
      <c r="W12" s="100" t="str">
        <f t="shared" si="14"/>
        <v>0</v>
      </c>
      <c r="X12" s="101" t="str">
        <f t="shared" si="14"/>
        <v>1</v>
      </c>
      <c r="Y12" s="67" t="str">
        <f t="shared" si="14"/>
        <v>1</v>
      </c>
      <c r="Z12" s="69" t="str">
        <f t="shared" si="14"/>
        <v>0</v>
      </c>
      <c r="AA12" s="67" t="str">
        <f t="shared" si="15"/>
        <v>1</v>
      </c>
      <c r="AB12" s="102" t="str">
        <f t="shared" si="15"/>
        <v>0</v>
      </c>
      <c r="AC12" s="103" t="str">
        <f t="shared" si="15"/>
        <v>0</v>
      </c>
      <c r="AD12" s="104" t="str">
        <f t="shared" si="15"/>
        <v>1</v>
      </c>
      <c r="AE12" s="113" t="str">
        <f t="shared" si="15"/>
        <v>0</v>
      </c>
      <c r="AF12" s="104" t="str">
        <f t="shared" si="15"/>
        <v>0</v>
      </c>
      <c r="AG12" s="104" t="str">
        <f t="shared" si="15"/>
        <v>1</v>
      </c>
      <c r="AH12" s="114" t="str">
        <f t="shared" si="15"/>
        <v>0</v>
      </c>
      <c r="AI12" s="70" t="s">
        <v>41</v>
      </c>
      <c r="AJ12" s="71">
        <f>K12*K$6+L12*L$6+M12*M$6+N12*N$6</f>
        <v>10</v>
      </c>
      <c r="AK12" s="76">
        <f>O12*O$6+P12*P$6+Q12*Q$6+R12*R$6</f>
        <v>6</v>
      </c>
      <c r="AL12" s="71">
        <f>S12*S$6+T12*T$6+U12*U$6+V12*V$6</f>
        <v>2</v>
      </c>
      <c r="AM12" s="76">
        <f>W12*W$6+X12*X$6+Y12*Y$6+Z12*Z$6</f>
        <v>6</v>
      </c>
      <c r="AN12" s="71">
        <f>AA12*AA$6+AB12*AB$6+AC12*AC$6+AD12*AD$6</f>
        <v>9</v>
      </c>
      <c r="AO12" s="76">
        <f>AE12*AE$6+AF12*AF$6+AG12*AG$6+AH12*AH$6</f>
        <v>4</v>
      </c>
      <c r="AQ12" s="72">
        <f>AJ12*16+AK12</f>
        <v>166</v>
      </c>
      <c r="AR12" s="72">
        <f>AL12*16+AM12</f>
        <v>38</v>
      </c>
      <c r="AS12" s="72">
        <f>AN12*16+AO12</f>
        <v>148</v>
      </c>
      <c r="AU12" s="123" t="str">
        <f t="shared" ref="AU12:AU75" si="16">MID(B12,2,4)</f>
        <v>6469</v>
      </c>
    </row>
    <row r="13" spans="1:47" ht="15">
      <c r="A13" t="s">
        <v>34</v>
      </c>
      <c r="B13" s="122" t="str">
        <f t="shared" si="4"/>
        <v>5B3A42</v>
      </c>
      <c r="C13" s="6">
        <f t="shared" si="5"/>
        <v>6</v>
      </c>
      <c r="D13" s="4">
        <f t="shared" si="6"/>
        <v>24</v>
      </c>
      <c r="E13" s="48" t="str">
        <f t="shared" si="7"/>
        <v>5B</v>
      </c>
      <c r="F13" s="11" t="str">
        <f t="shared" si="8"/>
        <v>3A</v>
      </c>
      <c r="G13" s="7" t="str">
        <f t="shared" si="9"/>
        <v>42</v>
      </c>
      <c r="H13" s="7" t="str">
        <f t="shared" si="10"/>
        <v/>
      </c>
      <c r="I13" s="7" t="str">
        <f t="shared" si="11"/>
        <v/>
      </c>
      <c r="J13" s="4" t="str">
        <f t="shared" si="12"/>
        <v/>
      </c>
      <c r="K13" s="83" t="str">
        <f t="shared" si="13"/>
        <v>0</v>
      </c>
      <c r="L13" s="11" t="str">
        <f t="shared" si="13"/>
        <v>1</v>
      </c>
      <c r="M13" s="11" t="str">
        <f t="shared" si="13"/>
        <v>0</v>
      </c>
      <c r="N13" s="84" t="str">
        <f t="shared" si="13"/>
        <v>1</v>
      </c>
      <c r="O13" s="11" t="str">
        <f t="shared" si="13"/>
        <v>1</v>
      </c>
      <c r="P13" s="11" t="str">
        <f t="shared" si="13"/>
        <v>0</v>
      </c>
      <c r="Q13" s="11" t="str">
        <f t="shared" si="13"/>
        <v>1</v>
      </c>
      <c r="R13" s="11" t="str">
        <f t="shared" si="13"/>
        <v>1</v>
      </c>
      <c r="S13" s="83" t="str">
        <f t="shared" si="14"/>
        <v>0</v>
      </c>
      <c r="T13" s="11" t="str">
        <f t="shared" si="14"/>
        <v>0</v>
      </c>
      <c r="U13" s="11" t="str">
        <f t="shared" si="14"/>
        <v>1</v>
      </c>
      <c r="V13" s="84" t="str">
        <f t="shared" si="14"/>
        <v>1</v>
      </c>
      <c r="W13" s="105" t="str">
        <f t="shared" si="14"/>
        <v>1</v>
      </c>
      <c r="X13" s="106" t="str">
        <f t="shared" si="14"/>
        <v>0</v>
      </c>
      <c r="Y13" s="11" t="str">
        <f t="shared" si="14"/>
        <v>1</v>
      </c>
      <c r="Z13" s="84" t="str">
        <f t="shared" si="14"/>
        <v>0</v>
      </c>
      <c r="AA13" s="11" t="str">
        <f t="shared" si="15"/>
        <v>0</v>
      </c>
      <c r="AB13" s="85" t="str">
        <f t="shared" si="15"/>
        <v>1</v>
      </c>
      <c r="AC13" s="86" t="str">
        <f t="shared" si="15"/>
        <v>0</v>
      </c>
      <c r="AD13" s="88" t="str">
        <f t="shared" si="15"/>
        <v>0</v>
      </c>
      <c r="AE13" s="109" t="str">
        <f t="shared" si="15"/>
        <v>0</v>
      </c>
      <c r="AF13" s="88" t="str">
        <f t="shared" si="15"/>
        <v>0</v>
      </c>
      <c r="AG13" s="88" t="str">
        <f t="shared" si="15"/>
        <v>1</v>
      </c>
      <c r="AH13" s="110" t="str">
        <f t="shared" si="15"/>
        <v>0</v>
      </c>
      <c r="AI13" s="55" t="s">
        <v>42</v>
      </c>
      <c r="AJ13" s="61">
        <f t="shared" ref="AJ13:AJ49" si="17">K13*K$6+L13*L$6+M13*M$6+N13*N$6</f>
        <v>10</v>
      </c>
      <c r="AK13" s="74">
        <f t="shared" ref="AK13:AK49" si="18">O13*O$6+P13*P$6+Q13*Q$6+R13*R$6</f>
        <v>13</v>
      </c>
      <c r="AL13" s="61">
        <f t="shared" ref="AL13:AL49" si="19">S13*S$6+T13*T$6+U13*U$6+V13*V$6</f>
        <v>12</v>
      </c>
      <c r="AM13" s="74">
        <f t="shared" ref="AM13:AM49" si="20">W13*W$6+X13*X$6+Y13*Y$6+Z13*Z$6</f>
        <v>5</v>
      </c>
      <c r="AN13" s="61">
        <f t="shared" ref="AN13:AN49" si="21">AA13*AA$6+AB13*AB$6+AC13*AC$6+AD13*AD$6</f>
        <v>2</v>
      </c>
      <c r="AO13" s="74">
        <f t="shared" ref="AO13:AO49" si="22">AE13*AE$6+AF13*AF$6+AG13*AG$6+AH13*AH$6</f>
        <v>4</v>
      </c>
      <c r="AP13" s="20"/>
      <c r="AQ13" s="20">
        <f t="shared" ref="AQ13:AQ49" si="23">AJ13*16+AK13</f>
        <v>173</v>
      </c>
      <c r="AR13" s="20">
        <f t="shared" ref="AR13:AR49" si="24">AL13*16+AM13</f>
        <v>197</v>
      </c>
      <c r="AS13" s="20">
        <f t="shared" ref="AS13:AS49" si="25">AN13*16+AO13</f>
        <v>36</v>
      </c>
      <c r="AT13" s="20"/>
      <c r="AU13" s="122" t="str">
        <f t="shared" si="16"/>
        <v>B3A4</v>
      </c>
    </row>
    <row r="14" spans="1:47" s="72" customFormat="1" ht="15">
      <c r="A14" s="63" t="s">
        <v>36</v>
      </c>
      <c r="B14" s="123" t="str">
        <f t="shared" si="4"/>
        <v>5F0532</v>
      </c>
      <c r="C14" s="64">
        <f t="shared" si="5"/>
        <v>6</v>
      </c>
      <c r="D14" s="65">
        <f t="shared" si="6"/>
        <v>24</v>
      </c>
      <c r="E14" s="66" t="str">
        <f t="shared" si="7"/>
        <v>5F</v>
      </c>
      <c r="F14" s="67" t="str">
        <f t="shared" si="8"/>
        <v>05</v>
      </c>
      <c r="G14" s="68" t="str">
        <f t="shared" si="9"/>
        <v>32</v>
      </c>
      <c r="H14" s="68" t="str">
        <f t="shared" si="10"/>
        <v/>
      </c>
      <c r="I14" s="68" t="str">
        <f t="shared" si="11"/>
        <v/>
      </c>
      <c r="J14" s="65" t="str">
        <f t="shared" si="12"/>
        <v/>
      </c>
      <c r="K14" s="66" t="str">
        <f t="shared" si="13"/>
        <v>0</v>
      </c>
      <c r="L14" s="67" t="str">
        <f t="shared" si="13"/>
        <v>1</v>
      </c>
      <c r="M14" s="67" t="str">
        <f t="shared" si="13"/>
        <v>0</v>
      </c>
      <c r="N14" s="69" t="str">
        <f t="shared" si="13"/>
        <v>1</v>
      </c>
      <c r="O14" s="67" t="str">
        <f t="shared" si="13"/>
        <v>1</v>
      </c>
      <c r="P14" s="67" t="str">
        <f t="shared" si="13"/>
        <v>1</v>
      </c>
      <c r="Q14" s="67" t="str">
        <f t="shared" si="13"/>
        <v>1</v>
      </c>
      <c r="R14" s="67" t="str">
        <f t="shared" si="13"/>
        <v>1</v>
      </c>
      <c r="S14" s="66" t="str">
        <f t="shared" si="14"/>
        <v>0</v>
      </c>
      <c r="T14" s="67" t="str">
        <f t="shared" si="14"/>
        <v>0</v>
      </c>
      <c r="U14" s="67" t="str">
        <f t="shared" si="14"/>
        <v>0</v>
      </c>
      <c r="V14" s="69" t="str">
        <f t="shared" si="14"/>
        <v>0</v>
      </c>
      <c r="W14" s="100" t="str">
        <f t="shared" si="14"/>
        <v>0</v>
      </c>
      <c r="X14" s="101" t="str">
        <f t="shared" si="14"/>
        <v>1</v>
      </c>
      <c r="Y14" s="67" t="str">
        <f t="shared" si="14"/>
        <v>0</v>
      </c>
      <c r="Z14" s="69" t="str">
        <f t="shared" si="14"/>
        <v>1</v>
      </c>
      <c r="AA14" s="67" t="str">
        <f t="shared" si="15"/>
        <v>0</v>
      </c>
      <c r="AB14" s="102" t="str">
        <f t="shared" si="15"/>
        <v>0</v>
      </c>
      <c r="AC14" s="103" t="str">
        <f t="shared" si="15"/>
        <v>1</v>
      </c>
      <c r="AD14" s="104" t="str">
        <f t="shared" si="15"/>
        <v>1</v>
      </c>
      <c r="AE14" s="113" t="str">
        <f t="shared" si="15"/>
        <v>0</v>
      </c>
      <c r="AF14" s="104" t="str">
        <f t="shared" si="15"/>
        <v>0</v>
      </c>
      <c r="AG14" s="104" t="str">
        <f t="shared" si="15"/>
        <v>1</v>
      </c>
      <c r="AH14" s="114" t="str">
        <f t="shared" si="15"/>
        <v>0</v>
      </c>
      <c r="AI14" s="70" t="s">
        <v>43</v>
      </c>
      <c r="AJ14" s="71">
        <f t="shared" si="17"/>
        <v>10</v>
      </c>
      <c r="AK14" s="76">
        <f t="shared" si="18"/>
        <v>15</v>
      </c>
      <c r="AL14" s="71">
        <f t="shared" si="19"/>
        <v>0</v>
      </c>
      <c r="AM14" s="76">
        <f t="shared" si="20"/>
        <v>10</v>
      </c>
      <c r="AN14" s="71">
        <f t="shared" si="21"/>
        <v>12</v>
      </c>
      <c r="AO14" s="76">
        <f t="shared" si="22"/>
        <v>4</v>
      </c>
      <c r="AQ14" s="72">
        <f t="shared" si="23"/>
        <v>175</v>
      </c>
      <c r="AR14" s="72">
        <f t="shared" si="24"/>
        <v>10</v>
      </c>
      <c r="AS14" s="72">
        <f t="shared" si="25"/>
        <v>196</v>
      </c>
      <c r="AU14" s="123" t="str">
        <f t="shared" si="16"/>
        <v>F053</v>
      </c>
    </row>
    <row r="15" spans="1:47" ht="15">
      <c r="A15" t="s">
        <v>37</v>
      </c>
      <c r="B15" s="122" t="str">
        <f t="shared" si="4"/>
        <v>5B3A40</v>
      </c>
      <c r="C15" s="6">
        <f t="shared" si="5"/>
        <v>6</v>
      </c>
      <c r="D15" s="4">
        <f t="shared" si="6"/>
        <v>24</v>
      </c>
      <c r="E15" s="48" t="str">
        <f t="shared" si="7"/>
        <v>5B</v>
      </c>
      <c r="F15" s="11" t="str">
        <f t="shared" si="8"/>
        <v>3A</v>
      </c>
      <c r="G15" s="7" t="str">
        <f t="shared" si="9"/>
        <v>40</v>
      </c>
      <c r="H15" s="7" t="str">
        <f t="shared" si="10"/>
        <v/>
      </c>
      <c r="I15" s="7" t="str">
        <f t="shared" si="11"/>
        <v/>
      </c>
      <c r="J15" s="4" t="str">
        <f t="shared" si="12"/>
        <v/>
      </c>
      <c r="K15" s="83" t="str">
        <f t="shared" si="13"/>
        <v>0</v>
      </c>
      <c r="L15" s="11" t="str">
        <f t="shared" si="13"/>
        <v>1</v>
      </c>
      <c r="M15" s="11" t="str">
        <f t="shared" si="13"/>
        <v>0</v>
      </c>
      <c r="N15" s="84" t="str">
        <f t="shared" si="13"/>
        <v>1</v>
      </c>
      <c r="O15" s="11" t="str">
        <f t="shared" si="13"/>
        <v>1</v>
      </c>
      <c r="P15" s="11" t="str">
        <f t="shared" si="13"/>
        <v>0</v>
      </c>
      <c r="Q15" s="11" t="str">
        <f t="shared" si="13"/>
        <v>1</v>
      </c>
      <c r="R15" s="11" t="str">
        <f t="shared" si="13"/>
        <v>1</v>
      </c>
      <c r="S15" s="83" t="str">
        <f t="shared" si="14"/>
        <v>0</v>
      </c>
      <c r="T15" s="11" t="str">
        <f t="shared" si="14"/>
        <v>0</v>
      </c>
      <c r="U15" s="11" t="str">
        <f t="shared" si="14"/>
        <v>1</v>
      </c>
      <c r="V15" s="84" t="str">
        <f t="shared" si="14"/>
        <v>1</v>
      </c>
      <c r="W15" s="105" t="str">
        <f t="shared" si="14"/>
        <v>1</v>
      </c>
      <c r="X15" s="106" t="str">
        <f t="shared" si="14"/>
        <v>0</v>
      </c>
      <c r="Y15" s="11" t="str">
        <f t="shared" si="14"/>
        <v>1</v>
      </c>
      <c r="Z15" s="84" t="str">
        <f t="shared" si="14"/>
        <v>0</v>
      </c>
      <c r="AA15" s="11" t="str">
        <f t="shared" si="15"/>
        <v>0</v>
      </c>
      <c r="AB15" s="85" t="str">
        <f t="shared" si="15"/>
        <v>1</v>
      </c>
      <c r="AC15" s="86" t="str">
        <f t="shared" si="15"/>
        <v>0</v>
      </c>
      <c r="AD15" s="88" t="str">
        <f t="shared" si="15"/>
        <v>0</v>
      </c>
      <c r="AE15" s="109" t="str">
        <f t="shared" si="15"/>
        <v>0</v>
      </c>
      <c r="AF15" s="88" t="str">
        <f t="shared" si="15"/>
        <v>0</v>
      </c>
      <c r="AG15" s="88" t="str">
        <f t="shared" si="15"/>
        <v>0</v>
      </c>
      <c r="AH15" s="110" t="str">
        <f t="shared" si="15"/>
        <v>0</v>
      </c>
      <c r="AJ15" s="61">
        <f t="shared" si="17"/>
        <v>10</v>
      </c>
      <c r="AK15" s="74">
        <f t="shared" si="18"/>
        <v>13</v>
      </c>
      <c r="AL15" s="61">
        <f t="shared" si="19"/>
        <v>12</v>
      </c>
      <c r="AM15" s="74">
        <f t="shared" si="20"/>
        <v>5</v>
      </c>
      <c r="AN15" s="61">
        <f t="shared" si="21"/>
        <v>2</v>
      </c>
      <c r="AO15" s="74">
        <f t="shared" si="22"/>
        <v>0</v>
      </c>
      <c r="AP15" s="20"/>
      <c r="AQ15" s="20">
        <f t="shared" si="23"/>
        <v>173</v>
      </c>
      <c r="AR15" s="20">
        <f t="shared" si="24"/>
        <v>197</v>
      </c>
      <c r="AS15" s="20">
        <f t="shared" si="25"/>
        <v>32</v>
      </c>
      <c r="AT15" s="20"/>
      <c r="AU15" s="122" t="str">
        <f t="shared" si="16"/>
        <v>B3A4</v>
      </c>
    </row>
    <row r="16" spans="1:47" ht="15">
      <c r="A16" t="s">
        <v>38</v>
      </c>
      <c r="B16" s="122" t="str">
        <f t="shared" si="4"/>
        <v>5A98B0</v>
      </c>
      <c r="C16" s="6">
        <f t="shared" si="5"/>
        <v>6</v>
      </c>
      <c r="D16" s="4">
        <f t="shared" si="6"/>
        <v>24</v>
      </c>
      <c r="E16" s="48" t="str">
        <f t="shared" si="7"/>
        <v>5A</v>
      </c>
      <c r="F16" s="11" t="str">
        <f t="shared" si="8"/>
        <v>98</v>
      </c>
      <c r="G16" s="7" t="str">
        <f t="shared" si="9"/>
        <v>B0</v>
      </c>
      <c r="H16" s="7" t="str">
        <f t="shared" si="10"/>
        <v/>
      </c>
      <c r="I16" s="7" t="str">
        <f t="shared" si="11"/>
        <v/>
      </c>
      <c r="J16" s="4" t="str">
        <f t="shared" si="12"/>
        <v/>
      </c>
      <c r="K16" s="83" t="str">
        <f t="shared" si="13"/>
        <v>0</v>
      </c>
      <c r="L16" s="11" t="str">
        <f t="shared" si="13"/>
        <v>1</v>
      </c>
      <c r="M16" s="11" t="str">
        <f t="shared" si="13"/>
        <v>0</v>
      </c>
      <c r="N16" s="84" t="str">
        <f t="shared" si="13"/>
        <v>1</v>
      </c>
      <c r="O16" s="11" t="str">
        <f t="shared" si="13"/>
        <v>1</v>
      </c>
      <c r="P16" s="11" t="str">
        <f t="shared" si="13"/>
        <v>0</v>
      </c>
      <c r="Q16" s="11" t="str">
        <f t="shared" si="13"/>
        <v>1</v>
      </c>
      <c r="R16" s="11" t="str">
        <f t="shared" si="13"/>
        <v>0</v>
      </c>
      <c r="S16" s="83" t="str">
        <f t="shared" si="14"/>
        <v>1</v>
      </c>
      <c r="T16" s="11" t="str">
        <f t="shared" si="14"/>
        <v>0</v>
      </c>
      <c r="U16" s="11" t="str">
        <f t="shared" si="14"/>
        <v>0</v>
      </c>
      <c r="V16" s="84" t="str">
        <f t="shared" si="14"/>
        <v>1</v>
      </c>
      <c r="W16" s="105" t="str">
        <f t="shared" si="14"/>
        <v>1</v>
      </c>
      <c r="X16" s="106" t="str">
        <f t="shared" si="14"/>
        <v>0</v>
      </c>
      <c r="Y16" s="11" t="str">
        <f t="shared" si="14"/>
        <v>0</v>
      </c>
      <c r="Z16" s="84" t="str">
        <f t="shared" si="14"/>
        <v>0</v>
      </c>
      <c r="AA16" s="11" t="str">
        <f t="shared" si="15"/>
        <v>1</v>
      </c>
      <c r="AB16" s="85" t="str">
        <f t="shared" si="15"/>
        <v>0</v>
      </c>
      <c r="AC16" s="86" t="str">
        <f t="shared" si="15"/>
        <v>1</v>
      </c>
      <c r="AD16" s="88" t="str">
        <f t="shared" si="15"/>
        <v>1</v>
      </c>
      <c r="AE16" s="109" t="str">
        <f t="shared" si="15"/>
        <v>0</v>
      </c>
      <c r="AF16" s="88" t="str">
        <f t="shared" si="15"/>
        <v>0</v>
      </c>
      <c r="AG16" s="88" t="str">
        <f t="shared" si="15"/>
        <v>0</v>
      </c>
      <c r="AH16" s="110" t="str">
        <f t="shared" si="15"/>
        <v>0</v>
      </c>
      <c r="AJ16" s="61">
        <f t="shared" si="17"/>
        <v>10</v>
      </c>
      <c r="AK16" s="74">
        <f t="shared" si="18"/>
        <v>5</v>
      </c>
      <c r="AL16" s="61">
        <f t="shared" si="19"/>
        <v>9</v>
      </c>
      <c r="AM16" s="74">
        <f t="shared" si="20"/>
        <v>1</v>
      </c>
      <c r="AN16" s="61">
        <f t="shared" si="21"/>
        <v>13</v>
      </c>
      <c r="AO16" s="74">
        <f t="shared" si="22"/>
        <v>0</v>
      </c>
      <c r="AP16" s="20"/>
      <c r="AQ16" s="20">
        <f t="shared" si="23"/>
        <v>165</v>
      </c>
      <c r="AR16" s="20">
        <f t="shared" si="24"/>
        <v>145</v>
      </c>
      <c r="AS16" s="20">
        <f t="shared" si="25"/>
        <v>208</v>
      </c>
      <c r="AT16" s="20"/>
      <c r="AU16" s="122" t="str">
        <f t="shared" si="16"/>
        <v>A98B</v>
      </c>
    </row>
    <row r="17" spans="1:47" ht="15">
      <c r="A17" t="s">
        <v>39</v>
      </c>
      <c r="B17" s="122" t="str">
        <f t="shared" si="4"/>
        <v>5EC720</v>
      </c>
      <c r="C17" s="6">
        <f t="shared" si="5"/>
        <v>6</v>
      </c>
      <c r="D17" s="4">
        <f t="shared" si="6"/>
        <v>24</v>
      </c>
      <c r="E17" s="48" t="str">
        <f t="shared" si="7"/>
        <v>5E</v>
      </c>
      <c r="F17" s="11" t="str">
        <f t="shared" si="8"/>
        <v>C7</v>
      </c>
      <c r="G17" s="7" t="str">
        <f t="shared" si="9"/>
        <v>20</v>
      </c>
      <c r="H17" s="7" t="str">
        <f t="shared" si="10"/>
        <v/>
      </c>
      <c r="I17" s="7" t="str">
        <f t="shared" si="11"/>
        <v/>
      </c>
      <c r="J17" s="4" t="str">
        <f t="shared" si="12"/>
        <v/>
      </c>
      <c r="K17" s="83" t="str">
        <f t="shared" si="13"/>
        <v>0</v>
      </c>
      <c r="L17" s="11" t="str">
        <f t="shared" si="13"/>
        <v>1</v>
      </c>
      <c r="M17" s="11" t="str">
        <f t="shared" si="13"/>
        <v>0</v>
      </c>
      <c r="N17" s="84" t="str">
        <f t="shared" si="13"/>
        <v>1</v>
      </c>
      <c r="O17" s="11" t="str">
        <f t="shared" si="13"/>
        <v>1</v>
      </c>
      <c r="P17" s="11" t="str">
        <f t="shared" si="13"/>
        <v>1</v>
      </c>
      <c r="Q17" s="11" t="str">
        <f t="shared" si="13"/>
        <v>1</v>
      </c>
      <c r="R17" s="11" t="str">
        <f t="shared" si="13"/>
        <v>0</v>
      </c>
      <c r="S17" s="83" t="str">
        <f t="shared" si="14"/>
        <v>1</v>
      </c>
      <c r="T17" s="11" t="str">
        <f t="shared" si="14"/>
        <v>1</v>
      </c>
      <c r="U17" s="11" t="str">
        <f t="shared" si="14"/>
        <v>0</v>
      </c>
      <c r="V17" s="84" t="str">
        <f t="shared" si="14"/>
        <v>0</v>
      </c>
      <c r="W17" s="105" t="str">
        <f t="shared" si="14"/>
        <v>0</v>
      </c>
      <c r="X17" s="106" t="str">
        <f t="shared" si="14"/>
        <v>1</v>
      </c>
      <c r="Y17" s="11" t="str">
        <f t="shared" si="14"/>
        <v>1</v>
      </c>
      <c r="Z17" s="84" t="str">
        <f t="shared" si="14"/>
        <v>1</v>
      </c>
      <c r="AA17" s="11" t="str">
        <f t="shared" si="15"/>
        <v>0</v>
      </c>
      <c r="AB17" s="85" t="str">
        <f t="shared" si="15"/>
        <v>0</v>
      </c>
      <c r="AC17" s="86" t="str">
        <f t="shared" si="15"/>
        <v>1</v>
      </c>
      <c r="AD17" s="88" t="str">
        <f t="shared" si="15"/>
        <v>0</v>
      </c>
      <c r="AE17" s="109" t="str">
        <f t="shared" si="15"/>
        <v>0</v>
      </c>
      <c r="AF17" s="88" t="str">
        <f t="shared" si="15"/>
        <v>0</v>
      </c>
      <c r="AG17" s="88" t="str">
        <f t="shared" si="15"/>
        <v>0</v>
      </c>
      <c r="AH17" s="110" t="str">
        <f t="shared" si="15"/>
        <v>0</v>
      </c>
      <c r="AJ17" s="61">
        <f t="shared" si="17"/>
        <v>10</v>
      </c>
      <c r="AK17" s="74">
        <f t="shared" si="18"/>
        <v>7</v>
      </c>
      <c r="AL17" s="61">
        <f t="shared" si="19"/>
        <v>3</v>
      </c>
      <c r="AM17" s="74">
        <f t="shared" si="20"/>
        <v>14</v>
      </c>
      <c r="AN17" s="61">
        <f t="shared" si="21"/>
        <v>4</v>
      </c>
      <c r="AO17" s="74">
        <f t="shared" si="22"/>
        <v>0</v>
      </c>
      <c r="AP17" s="20"/>
      <c r="AQ17" s="20">
        <f t="shared" si="23"/>
        <v>167</v>
      </c>
      <c r="AR17" s="20">
        <f t="shared" si="24"/>
        <v>62</v>
      </c>
      <c r="AS17" s="20">
        <f t="shared" si="25"/>
        <v>64</v>
      </c>
      <c r="AT17" s="20"/>
      <c r="AU17" s="122" t="str">
        <f t="shared" si="16"/>
        <v>EC72</v>
      </c>
    </row>
    <row r="18" spans="1:47" s="72" customFormat="1" ht="15">
      <c r="A18" s="63" t="s">
        <v>44</v>
      </c>
      <c r="B18" s="124" t="str">
        <f t="shared" si="4"/>
        <v>5A98B2</v>
      </c>
      <c r="C18" s="64">
        <f t="shared" si="5"/>
        <v>6</v>
      </c>
      <c r="D18" s="65">
        <f t="shared" si="6"/>
        <v>24</v>
      </c>
      <c r="E18" s="66" t="str">
        <f t="shared" si="7"/>
        <v>5A</v>
      </c>
      <c r="F18" s="67" t="str">
        <f t="shared" si="8"/>
        <v>98</v>
      </c>
      <c r="G18" s="68" t="str">
        <f t="shared" si="9"/>
        <v>B2</v>
      </c>
      <c r="H18" s="68" t="str">
        <f t="shared" si="10"/>
        <v/>
      </c>
      <c r="I18" s="68" t="str">
        <f t="shared" si="11"/>
        <v/>
      </c>
      <c r="J18" s="65" t="str">
        <f t="shared" si="12"/>
        <v/>
      </c>
      <c r="K18" s="66" t="str">
        <f t="shared" si="13"/>
        <v>0</v>
      </c>
      <c r="L18" s="67" t="str">
        <f t="shared" si="13"/>
        <v>1</v>
      </c>
      <c r="M18" s="67" t="str">
        <f t="shared" si="13"/>
        <v>0</v>
      </c>
      <c r="N18" s="69" t="str">
        <f t="shared" si="13"/>
        <v>1</v>
      </c>
      <c r="O18" s="67" t="str">
        <f t="shared" si="13"/>
        <v>1</v>
      </c>
      <c r="P18" s="67" t="str">
        <f t="shared" si="13"/>
        <v>0</v>
      </c>
      <c r="Q18" s="67" t="str">
        <f t="shared" si="13"/>
        <v>1</v>
      </c>
      <c r="R18" s="67" t="str">
        <f t="shared" si="13"/>
        <v>0</v>
      </c>
      <c r="S18" s="66" t="str">
        <f t="shared" si="14"/>
        <v>1</v>
      </c>
      <c r="T18" s="67" t="str">
        <f t="shared" si="14"/>
        <v>0</v>
      </c>
      <c r="U18" s="67" t="str">
        <f t="shared" si="14"/>
        <v>0</v>
      </c>
      <c r="V18" s="69" t="str">
        <f t="shared" si="14"/>
        <v>1</v>
      </c>
      <c r="W18" s="100" t="str">
        <f t="shared" si="14"/>
        <v>1</v>
      </c>
      <c r="X18" s="101" t="str">
        <f t="shared" si="14"/>
        <v>0</v>
      </c>
      <c r="Y18" s="67" t="str">
        <f t="shared" si="14"/>
        <v>0</v>
      </c>
      <c r="Z18" s="69" t="str">
        <f t="shared" si="14"/>
        <v>0</v>
      </c>
      <c r="AA18" s="67" t="str">
        <f t="shared" si="15"/>
        <v>1</v>
      </c>
      <c r="AB18" s="102" t="str">
        <f t="shared" si="15"/>
        <v>0</v>
      </c>
      <c r="AC18" s="103" t="str">
        <f t="shared" si="15"/>
        <v>1</v>
      </c>
      <c r="AD18" s="104" t="str">
        <f t="shared" si="15"/>
        <v>1</v>
      </c>
      <c r="AE18" s="113" t="str">
        <f t="shared" si="15"/>
        <v>0</v>
      </c>
      <c r="AF18" s="104" t="str">
        <f t="shared" si="15"/>
        <v>0</v>
      </c>
      <c r="AG18" s="104" t="str">
        <f t="shared" si="15"/>
        <v>1</v>
      </c>
      <c r="AH18" s="114" t="str">
        <f t="shared" si="15"/>
        <v>0</v>
      </c>
      <c r="AI18" s="70" t="s">
        <v>35</v>
      </c>
      <c r="AJ18" s="71">
        <f t="shared" si="17"/>
        <v>10</v>
      </c>
      <c r="AK18" s="76">
        <f t="shared" si="18"/>
        <v>5</v>
      </c>
      <c r="AL18" s="71">
        <f t="shared" si="19"/>
        <v>9</v>
      </c>
      <c r="AM18" s="76">
        <f t="shared" si="20"/>
        <v>1</v>
      </c>
      <c r="AN18" s="71">
        <f t="shared" si="21"/>
        <v>13</v>
      </c>
      <c r="AO18" s="76">
        <f t="shared" si="22"/>
        <v>4</v>
      </c>
      <c r="AQ18" s="72">
        <f t="shared" si="23"/>
        <v>165</v>
      </c>
      <c r="AR18" s="72">
        <f t="shared" si="24"/>
        <v>145</v>
      </c>
      <c r="AS18" s="72">
        <f t="shared" si="25"/>
        <v>212</v>
      </c>
      <c r="AU18" s="123" t="str">
        <f t="shared" si="16"/>
        <v>A98B</v>
      </c>
    </row>
    <row r="19" spans="1:47" s="20" customFormat="1" ht="15">
      <c r="A19" s="147" t="s">
        <v>45</v>
      </c>
      <c r="B19" s="126" t="s">
        <v>55</v>
      </c>
      <c r="C19" s="119">
        <f t="shared" si="5"/>
        <v>6</v>
      </c>
      <c r="D19" s="4">
        <f t="shared" si="6"/>
        <v>24</v>
      </c>
      <c r="E19" s="79" t="str">
        <f t="shared" si="7"/>
        <v>5A</v>
      </c>
      <c r="F19" s="11" t="str">
        <f t="shared" si="8"/>
        <v>98</v>
      </c>
      <c r="G19" s="7" t="str">
        <f t="shared" si="9"/>
        <v>B0</v>
      </c>
      <c r="H19" s="7" t="str">
        <f t="shared" si="10"/>
        <v/>
      </c>
      <c r="I19" s="7" t="str">
        <f t="shared" si="11"/>
        <v/>
      </c>
      <c r="J19" s="4" t="str">
        <f t="shared" si="12"/>
        <v/>
      </c>
      <c r="K19" s="83" t="str">
        <f t="shared" si="13"/>
        <v>0</v>
      </c>
      <c r="L19" s="11" t="str">
        <f t="shared" si="13"/>
        <v>1</v>
      </c>
      <c r="M19" s="11" t="str">
        <f t="shared" si="13"/>
        <v>0</v>
      </c>
      <c r="N19" s="84" t="str">
        <f t="shared" si="13"/>
        <v>1</v>
      </c>
      <c r="O19" s="11" t="str">
        <f t="shared" si="13"/>
        <v>1</v>
      </c>
      <c r="P19" s="11" t="str">
        <f t="shared" si="13"/>
        <v>0</v>
      </c>
      <c r="Q19" s="11" t="str">
        <f t="shared" si="13"/>
        <v>1</v>
      </c>
      <c r="R19" s="11" t="str">
        <f t="shared" si="13"/>
        <v>0</v>
      </c>
      <c r="S19" s="83" t="str">
        <f t="shared" si="14"/>
        <v>1</v>
      </c>
      <c r="T19" s="11" t="str">
        <f t="shared" si="14"/>
        <v>0</v>
      </c>
      <c r="U19" s="11" t="str">
        <f t="shared" si="14"/>
        <v>0</v>
      </c>
      <c r="V19" s="84" t="str">
        <f t="shared" si="14"/>
        <v>1</v>
      </c>
      <c r="W19" s="105" t="str">
        <f t="shared" si="14"/>
        <v>1</v>
      </c>
      <c r="X19" s="106" t="str">
        <f t="shared" si="14"/>
        <v>0</v>
      </c>
      <c r="Y19" s="11" t="str">
        <f t="shared" si="14"/>
        <v>0</v>
      </c>
      <c r="Z19" s="84" t="str">
        <f t="shared" si="14"/>
        <v>0</v>
      </c>
      <c r="AA19" s="11" t="str">
        <f t="shared" si="15"/>
        <v>1</v>
      </c>
      <c r="AB19" s="85" t="str">
        <f t="shared" si="15"/>
        <v>0</v>
      </c>
      <c r="AC19" s="86" t="str">
        <f t="shared" si="15"/>
        <v>1</v>
      </c>
      <c r="AD19" s="88" t="str">
        <f t="shared" si="15"/>
        <v>1</v>
      </c>
      <c r="AE19" s="109" t="str">
        <f t="shared" si="15"/>
        <v>0</v>
      </c>
      <c r="AF19" s="88" t="str">
        <f t="shared" si="15"/>
        <v>0</v>
      </c>
      <c r="AG19" s="88" t="str">
        <f t="shared" si="15"/>
        <v>0</v>
      </c>
      <c r="AH19" s="110" t="str">
        <f t="shared" si="15"/>
        <v>0</v>
      </c>
      <c r="AI19" s="55"/>
      <c r="AJ19" s="61">
        <f t="shared" si="17"/>
        <v>10</v>
      </c>
      <c r="AK19" s="74">
        <f t="shared" si="18"/>
        <v>5</v>
      </c>
      <c r="AL19" s="61">
        <f t="shared" si="19"/>
        <v>9</v>
      </c>
      <c r="AM19" s="74">
        <f t="shared" si="20"/>
        <v>1</v>
      </c>
      <c r="AN19" s="61">
        <f t="shared" si="21"/>
        <v>13</v>
      </c>
      <c r="AO19" s="74">
        <f t="shared" si="22"/>
        <v>0</v>
      </c>
      <c r="AQ19" s="20">
        <f t="shared" si="23"/>
        <v>165</v>
      </c>
      <c r="AR19" s="20">
        <f t="shared" si="24"/>
        <v>145</v>
      </c>
      <c r="AS19" s="20">
        <f t="shared" si="25"/>
        <v>208</v>
      </c>
      <c r="AU19" s="122" t="str">
        <f t="shared" si="16"/>
        <v>A98B</v>
      </c>
    </row>
    <row r="20" spans="1:47" s="20" customFormat="1" ht="15">
      <c r="A20" s="107" t="s">
        <v>45</v>
      </c>
      <c r="B20" s="126" t="s">
        <v>56</v>
      </c>
      <c r="C20" s="119">
        <f t="shared" ref="C20:C83" si="26">LEN(B20)-$C$7+1</f>
        <v>6</v>
      </c>
      <c r="D20" s="4">
        <f t="shared" ref="D20:D83" si="27">C20*4</f>
        <v>24</v>
      </c>
      <c r="E20" s="107" t="str">
        <f t="shared" ref="E20:E83" si="28">MID(B20,$C$7,2)</f>
        <v>5F</v>
      </c>
      <c r="F20" s="11" t="str">
        <f t="shared" ref="F20:F83" si="29">MID(B20,$C$7+2,2)</f>
        <v>05</v>
      </c>
      <c r="G20" s="7" t="str">
        <f t="shared" ref="G20:G83" si="30">MID(B20,$C$7+4,2)</f>
        <v>30</v>
      </c>
      <c r="H20" s="7" t="str">
        <f t="shared" ref="H20:H83" si="31">MID(B20,$C$7+6,2)</f>
        <v/>
      </c>
      <c r="I20" s="7" t="str">
        <f t="shared" ref="I20:I83" si="32">MID(B20,$C$7+8,2)</f>
        <v/>
      </c>
      <c r="J20" s="4" t="str">
        <f t="shared" ref="J20:J83" si="33">MID(B20,$C$7+20,2)</f>
        <v/>
      </c>
      <c r="K20" s="83" t="str">
        <f t="shared" si="13"/>
        <v>0</v>
      </c>
      <c r="L20" s="11" t="str">
        <f t="shared" si="13"/>
        <v>1</v>
      </c>
      <c r="M20" s="11" t="str">
        <f t="shared" si="13"/>
        <v>0</v>
      </c>
      <c r="N20" s="84" t="str">
        <f t="shared" si="13"/>
        <v>1</v>
      </c>
      <c r="O20" s="11" t="str">
        <f t="shared" si="13"/>
        <v>1</v>
      </c>
      <c r="P20" s="11" t="str">
        <f t="shared" si="13"/>
        <v>1</v>
      </c>
      <c r="Q20" s="11" t="str">
        <f t="shared" si="13"/>
        <v>1</v>
      </c>
      <c r="R20" s="11" t="str">
        <f t="shared" si="13"/>
        <v>1</v>
      </c>
      <c r="S20" s="83" t="str">
        <f t="shared" si="14"/>
        <v>0</v>
      </c>
      <c r="T20" s="11" t="str">
        <f t="shared" si="14"/>
        <v>0</v>
      </c>
      <c r="U20" s="11" t="str">
        <f t="shared" si="14"/>
        <v>0</v>
      </c>
      <c r="V20" s="84" t="str">
        <f t="shared" si="14"/>
        <v>0</v>
      </c>
      <c r="W20" s="105" t="str">
        <f t="shared" si="14"/>
        <v>0</v>
      </c>
      <c r="X20" s="106" t="str">
        <f t="shared" si="14"/>
        <v>1</v>
      </c>
      <c r="Y20" s="11" t="str">
        <f t="shared" si="14"/>
        <v>0</v>
      </c>
      <c r="Z20" s="84" t="str">
        <f t="shared" si="14"/>
        <v>1</v>
      </c>
      <c r="AA20" s="11" t="str">
        <f t="shared" si="15"/>
        <v>0</v>
      </c>
      <c r="AB20" s="85" t="str">
        <f t="shared" si="15"/>
        <v>0</v>
      </c>
      <c r="AC20" s="86" t="str">
        <f t="shared" si="15"/>
        <v>1</v>
      </c>
      <c r="AD20" s="88" t="str">
        <f t="shared" si="15"/>
        <v>1</v>
      </c>
      <c r="AE20" s="109" t="str">
        <f t="shared" si="15"/>
        <v>0</v>
      </c>
      <c r="AF20" s="88" t="str">
        <f t="shared" si="15"/>
        <v>0</v>
      </c>
      <c r="AG20" s="88" t="str">
        <f t="shared" si="15"/>
        <v>0</v>
      </c>
      <c r="AH20" s="110" t="str">
        <f t="shared" si="15"/>
        <v>0</v>
      </c>
      <c r="AI20" s="55"/>
      <c r="AJ20" s="61">
        <f t="shared" si="17"/>
        <v>10</v>
      </c>
      <c r="AK20" s="74">
        <f t="shared" si="18"/>
        <v>15</v>
      </c>
      <c r="AL20" s="61">
        <f t="shared" si="19"/>
        <v>0</v>
      </c>
      <c r="AM20" s="74">
        <f t="shared" si="20"/>
        <v>10</v>
      </c>
      <c r="AN20" s="61">
        <f t="shared" si="21"/>
        <v>12</v>
      </c>
      <c r="AO20" s="74">
        <f t="shared" si="22"/>
        <v>0</v>
      </c>
      <c r="AQ20" s="20">
        <f t="shared" si="23"/>
        <v>175</v>
      </c>
      <c r="AR20" s="20">
        <f t="shared" si="24"/>
        <v>10</v>
      </c>
      <c r="AS20" s="20">
        <f t="shared" si="25"/>
        <v>192</v>
      </c>
      <c r="AU20" s="122" t="str">
        <f t="shared" si="16"/>
        <v>F053</v>
      </c>
    </row>
    <row r="21" spans="1:47" s="145" customFormat="1" ht="15">
      <c r="A21" s="128" t="s">
        <v>45</v>
      </c>
      <c r="B21" s="129" t="s">
        <v>57</v>
      </c>
      <c r="C21" s="130">
        <f t="shared" si="26"/>
        <v>6</v>
      </c>
      <c r="D21" s="131">
        <f t="shared" si="27"/>
        <v>24</v>
      </c>
      <c r="E21" s="128" t="str">
        <f t="shared" si="28"/>
        <v>5B</v>
      </c>
      <c r="F21" s="132" t="str">
        <f t="shared" si="29"/>
        <v>3A</v>
      </c>
      <c r="G21" s="133" t="str">
        <f t="shared" si="30"/>
        <v>40</v>
      </c>
      <c r="H21" s="133" t="str">
        <f t="shared" si="31"/>
        <v/>
      </c>
      <c r="I21" s="133" t="str">
        <f t="shared" si="32"/>
        <v/>
      </c>
      <c r="J21" s="131" t="str">
        <f t="shared" si="33"/>
        <v/>
      </c>
      <c r="K21" s="128" t="str">
        <f t="shared" si="13"/>
        <v>0</v>
      </c>
      <c r="L21" s="132" t="str">
        <f t="shared" si="13"/>
        <v>1</v>
      </c>
      <c r="M21" s="132" t="str">
        <f t="shared" si="13"/>
        <v>0</v>
      </c>
      <c r="N21" s="134" t="str">
        <f t="shared" si="13"/>
        <v>1</v>
      </c>
      <c r="O21" s="132" t="str">
        <f t="shared" si="13"/>
        <v>1</v>
      </c>
      <c r="P21" s="132" t="str">
        <f t="shared" si="13"/>
        <v>0</v>
      </c>
      <c r="Q21" s="132" t="str">
        <f t="shared" si="13"/>
        <v>1</v>
      </c>
      <c r="R21" s="132" t="str">
        <f t="shared" si="13"/>
        <v>1</v>
      </c>
      <c r="S21" s="128" t="str">
        <f t="shared" si="14"/>
        <v>0</v>
      </c>
      <c r="T21" s="132" t="str">
        <f t="shared" si="14"/>
        <v>0</v>
      </c>
      <c r="U21" s="132" t="str">
        <f t="shared" si="14"/>
        <v>1</v>
      </c>
      <c r="V21" s="134" t="str">
        <f t="shared" si="14"/>
        <v>1</v>
      </c>
      <c r="W21" s="135" t="str">
        <f t="shared" si="14"/>
        <v>1</v>
      </c>
      <c r="X21" s="136" t="str">
        <f t="shared" si="14"/>
        <v>0</v>
      </c>
      <c r="Y21" s="132" t="str">
        <f t="shared" si="14"/>
        <v>1</v>
      </c>
      <c r="Z21" s="134" t="str">
        <f t="shared" si="14"/>
        <v>0</v>
      </c>
      <c r="AA21" s="132" t="str">
        <f t="shared" si="15"/>
        <v>0</v>
      </c>
      <c r="AB21" s="137" t="str">
        <f t="shared" si="15"/>
        <v>1</v>
      </c>
      <c r="AC21" s="138" t="str">
        <f t="shared" si="15"/>
        <v>0</v>
      </c>
      <c r="AD21" s="139" t="str">
        <f t="shared" si="15"/>
        <v>0</v>
      </c>
      <c r="AE21" s="140" t="str">
        <f t="shared" si="15"/>
        <v>0</v>
      </c>
      <c r="AF21" s="139" t="str">
        <f t="shared" si="15"/>
        <v>0</v>
      </c>
      <c r="AG21" s="139" t="str">
        <f t="shared" si="15"/>
        <v>0</v>
      </c>
      <c r="AH21" s="141" t="str">
        <f t="shared" si="15"/>
        <v>0</v>
      </c>
      <c r="AI21" s="142"/>
      <c r="AJ21" s="143">
        <f t="shared" si="17"/>
        <v>10</v>
      </c>
      <c r="AK21" s="144">
        <f t="shared" si="18"/>
        <v>13</v>
      </c>
      <c r="AL21" s="143">
        <f t="shared" si="19"/>
        <v>12</v>
      </c>
      <c r="AM21" s="144">
        <f t="shared" si="20"/>
        <v>5</v>
      </c>
      <c r="AN21" s="143">
        <f t="shared" si="21"/>
        <v>2</v>
      </c>
      <c r="AO21" s="144">
        <f t="shared" si="22"/>
        <v>0</v>
      </c>
      <c r="AQ21" s="145">
        <f t="shared" si="23"/>
        <v>173</v>
      </c>
      <c r="AR21" s="145">
        <f t="shared" si="24"/>
        <v>197</v>
      </c>
      <c r="AS21" s="145">
        <f t="shared" si="25"/>
        <v>32</v>
      </c>
      <c r="AU21" s="122" t="str">
        <f t="shared" si="16"/>
        <v>B3A4</v>
      </c>
    </row>
    <row r="22" spans="1:47" s="20" customFormat="1" ht="15">
      <c r="A22" s="107" t="s">
        <v>52</v>
      </c>
      <c r="B22" s="126" t="s">
        <v>51</v>
      </c>
      <c r="C22" s="119">
        <f t="shared" si="26"/>
        <v>6</v>
      </c>
      <c r="D22" s="4">
        <f t="shared" si="27"/>
        <v>24</v>
      </c>
      <c r="E22" s="107" t="str">
        <f t="shared" si="28"/>
        <v>5E</v>
      </c>
      <c r="F22" s="11" t="str">
        <f t="shared" si="29"/>
        <v>C7</v>
      </c>
      <c r="G22" s="7" t="str">
        <f t="shared" si="30"/>
        <v>20</v>
      </c>
      <c r="H22" s="7" t="str">
        <f t="shared" si="31"/>
        <v/>
      </c>
      <c r="I22" s="7" t="str">
        <f t="shared" si="32"/>
        <v/>
      </c>
      <c r="J22" s="4" t="str">
        <f t="shared" si="33"/>
        <v/>
      </c>
      <c r="K22" s="83" t="str">
        <f t="shared" si="13"/>
        <v>0</v>
      </c>
      <c r="L22" s="11" t="str">
        <f t="shared" si="13"/>
        <v>1</v>
      </c>
      <c r="M22" s="11" t="str">
        <f t="shared" si="13"/>
        <v>0</v>
      </c>
      <c r="N22" s="84" t="str">
        <f t="shared" si="13"/>
        <v>1</v>
      </c>
      <c r="O22" s="11" t="str">
        <f t="shared" si="13"/>
        <v>1</v>
      </c>
      <c r="P22" s="11" t="str">
        <f t="shared" si="13"/>
        <v>1</v>
      </c>
      <c r="Q22" s="11" t="str">
        <f t="shared" si="13"/>
        <v>1</v>
      </c>
      <c r="R22" s="11" t="str">
        <f t="shared" si="13"/>
        <v>0</v>
      </c>
      <c r="S22" s="83" t="str">
        <f t="shared" si="14"/>
        <v>1</v>
      </c>
      <c r="T22" s="11" t="str">
        <f t="shared" si="14"/>
        <v>1</v>
      </c>
      <c r="U22" s="11" t="str">
        <f t="shared" si="14"/>
        <v>0</v>
      </c>
      <c r="V22" s="84" t="str">
        <f t="shared" si="14"/>
        <v>0</v>
      </c>
      <c r="W22" s="105" t="str">
        <f t="shared" si="14"/>
        <v>0</v>
      </c>
      <c r="X22" s="106" t="str">
        <f t="shared" si="14"/>
        <v>1</v>
      </c>
      <c r="Y22" s="11" t="str">
        <f t="shared" si="14"/>
        <v>1</v>
      </c>
      <c r="Z22" s="84" t="str">
        <f t="shared" si="14"/>
        <v>1</v>
      </c>
      <c r="AA22" s="11" t="str">
        <f t="shared" si="15"/>
        <v>0</v>
      </c>
      <c r="AB22" s="85" t="str">
        <f t="shared" si="15"/>
        <v>0</v>
      </c>
      <c r="AC22" s="86" t="str">
        <f t="shared" si="15"/>
        <v>1</v>
      </c>
      <c r="AD22" s="88" t="str">
        <f t="shared" si="15"/>
        <v>0</v>
      </c>
      <c r="AE22" s="109" t="str">
        <f t="shared" si="15"/>
        <v>0</v>
      </c>
      <c r="AF22" s="88" t="str">
        <f t="shared" si="15"/>
        <v>0</v>
      </c>
      <c r="AG22" s="88" t="str">
        <f t="shared" si="15"/>
        <v>0</v>
      </c>
      <c r="AH22" s="110" t="str">
        <f t="shared" si="15"/>
        <v>0</v>
      </c>
      <c r="AI22" s="55"/>
      <c r="AJ22" s="61">
        <f t="shared" si="17"/>
        <v>10</v>
      </c>
      <c r="AK22" s="74">
        <f t="shared" si="18"/>
        <v>7</v>
      </c>
      <c r="AL22" s="61">
        <f t="shared" si="19"/>
        <v>3</v>
      </c>
      <c r="AM22" s="74">
        <f t="shared" si="20"/>
        <v>14</v>
      </c>
      <c r="AN22" s="61">
        <f t="shared" si="21"/>
        <v>4</v>
      </c>
      <c r="AO22" s="74">
        <f t="shared" si="22"/>
        <v>0</v>
      </c>
      <c r="AQ22" s="20">
        <f t="shared" si="23"/>
        <v>167</v>
      </c>
      <c r="AR22" s="20">
        <f t="shared" si="24"/>
        <v>62</v>
      </c>
      <c r="AS22" s="20">
        <f t="shared" si="25"/>
        <v>64</v>
      </c>
      <c r="AU22" s="122" t="str">
        <f t="shared" si="16"/>
        <v>EC72</v>
      </c>
    </row>
    <row r="23" spans="1:47" s="20" customFormat="1" ht="15">
      <c r="A23" s="107" t="s">
        <v>52</v>
      </c>
      <c r="B23" s="126" t="s">
        <v>58</v>
      </c>
      <c r="C23" s="119">
        <f t="shared" si="26"/>
        <v>6</v>
      </c>
      <c r="D23" s="4">
        <f t="shared" si="27"/>
        <v>24</v>
      </c>
      <c r="E23" s="107" t="str">
        <f t="shared" si="28"/>
        <v>54</v>
      </c>
      <c r="F23" s="11" t="str">
        <f t="shared" si="29"/>
        <v>BE</v>
      </c>
      <c r="G23" s="7" t="str">
        <f t="shared" si="30"/>
        <v>10</v>
      </c>
      <c r="H23" s="7" t="str">
        <f t="shared" si="31"/>
        <v/>
      </c>
      <c r="I23" s="7" t="str">
        <f t="shared" si="32"/>
        <v/>
      </c>
      <c r="J23" s="4" t="str">
        <f t="shared" si="33"/>
        <v/>
      </c>
      <c r="K23" s="83" t="str">
        <f t="shared" si="13"/>
        <v>0</v>
      </c>
      <c r="L23" s="11" t="str">
        <f t="shared" si="13"/>
        <v>1</v>
      </c>
      <c r="M23" s="11" t="str">
        <f t="shared" si="13"/>
        <v>0</v>
      </c>
      <c r="N23" s="84" t="str">
        <f t="shared" si="13"/>
        <v>1</v>
      </c>
      <c r="O23" s="11" t="str">
        <f t="shared" si="13"/>
        <v>0</v>
      </c>
      <c r="P23" s="11" t="str">
        <f t="shared" si="13"/>
        <v>1</v>
      </c>
      <c r="Q23" s="11" t="str">
        <f t="shared" si="13"/>
        <v>0</v>
      </c>
      <c r="R23" s="11" t="str">
        <f t="shared" si="13"/>
        <v>0</v>
      </c>
      <c r="S23" s="83" t="str">
        <f t="shared" si="14"/>
        <v>1</v>
      </c>
      <c r="T23" s="11" t="str">
        <f t="shared" si="14"/>
        <v>0</v>
      </c>
      <c r="U23" s="11" t="str">
        <f t="shared" si="14"/>
        <v>1</v>
      </c>
      <c r="V23" s="84" t="str">
        <f t="shared" si="14"/>
        <v>1</v>
      </c>
      <c r="W23" s="105" t="str">
        <f t="shared" si="14"/>
        <v>1</v>
      </c>
      <c r="X23" s="106" t="str">
        <f t="shared" si="14"/>
        <v>1</v>
      </c>
      <c r="Y23" s="11" t="str">
        <f t="shared" si="14"/>
        <v>1</v>
      </c>
      <c r="Z23" s="84" t="str">
        <f t="shared" si="14"/>
        <v>0</v>
      </c>
      <c r="AA23" s="11" t="str">
        <f t="shared" si="15"/>
        <v>0</v>
      </c>
      <c r="AB23" s="85" t="str">
        <f t="shared" si="15"/>
        <v>0</v>
      </c>
      <c r="AC23" s="86" t="str">
        <f t="shared" si="15"/>
        <v>0</v>
      </c>
      <c r="AD23" s="88" t="str">
        <f t="shared" si="15"/>
        <v>1</v>
      </c>
      <c r="AE23" s="109" t="str">
        <f t="shared" si="15"/>
        <v>0</v>
      </c>
      <c r="AF23" s="88" t="str">
        <f t="shared" si="15"/>
        <v>0</v>
      </c>
      <c r="AG23" s="88" t="str">
        <f t="shared" si="15"/>
        <v>0</v>
      </c>
      <c r="AH23" s="110" t="str">
        <f t="shared" si="15"/>
        <v>0</v>
      </c>
      <c r="AI23" s="55"/>
      <c r="AJ23" s="61">
        <f t="shared" si="17"/>
        <v>10</v>
      </c>
      <c r="AK23" s="74">
        <f t="shared" si="18"/>
        <v>2</v>
      </c>
      <c r="AL23" s="61">
        <f t="shared" si="19"/>
        <v>13</v>
      </c>
      <c r="AM23" s="74">
        <f t="shared" si="20"/>
        <v>7</v>
      </c>
      <c r="AN23" s="61">
        <f t="shared" si="21"/>
        <v>8</v>
      </c>
      <c r="AO23" s="74">
        <f t="shared" si="22"/>
        <v>0</v>
      </c>
      <c r="AQ23" s="20">
        <f t="shared" si="23"/>
        <v>162</v>
      </c>
      <c r="AR23" s="20">
        <f t="shared" si="24"/>
        <v>215</v>
      </c>
      <c r="AS23" s="20">
        <f t="shared" si="25"/>
        <v>128</v>
      </c>
      <c r="AU23" s="122" t="str">
        <f t="shared" si="16"/>
        <v>4BE1</v>
      </c>
    </row>
    <row r="24" spans="1:47" s="72" customFormat="1" ht="15">
      <c r="A24" s="66" t="s">
        <v>52</v>
      </c>
      <c r="B24" s="124">
        <v>564690</v>
      </c>
      <c r="C24" s="121">
        <f t="shared" si="26"/>
        <v>6</v>
      </c>
      <c r="D24" s="65">
        <f t="shared" si="27"/>
        <v>24</v>
      </c>
      <c r="E24" s="66" t="str">
        <f t="shared" si="28"/>
        <v>56</v>
      </c>
      <c r="F24" s="67" t="str">
        <f t="shared" si="29"/>
        <v>46</v>
      </c>
      <c r="G24" s="68" t="str">
        <f t="shared" si="30"/>
        <v>90</v>
      </c>
      <c r="H24" s="68" t="str">
        <f t="shared" si="31"/>
        <v/>
      </c>
      <c r="I24" s="68" t="str">
        <f t="shared" si="32"/>
        <v/>
      </c>
      <c r="J24" s="65" t="str">
        <f t="shared" si="33"/>
        <v/>
      </c>
      <c r="K24" s="66" t="str">
        <f t="shared" si="13"/>
        <v>0</v>
      </c>
      <c r="L24" s="67" t="str">
        <f t="shared" si="13"/>
        <v>1</v>
      </c>
      <c r="M24" s="67" t="str">
        <f t="shared" si="13"/>
        <v>0</v>
      </c>
      <c r="N24" s="69" t="str">
        <f t="shared" si="13"/>
        <v>1</v>
      </c>
      <c r="O24" s="67" t="str">
        <f t="shared" si="13"/>
        <v>0</v>
      </c>
      <c r="P24" s="67" t="str">
        <f t="shared" si="13"/>
        <v>1</v>
      </c>
      <c r="Q24" s="67" t="str">
        <f t="shared" si="13"/>
        <v>1</v>
      </c>
      <c r="R24" s="67" t="str">
        <f t="shared" si="13"/>
        <v>0</v>
      </c>
      <c r="S24" s="66" t="str">
        <f t="shared" si="14"/>
        <v>0</v>
      </c>
      <c r="T24" s="67" t="str">
        <f t="shared" si="14"/>
        <v>1</v>
      </c>
      <c r="U24" s="67" t="str">
        <f t="shared" si="14"/>
        <v>0</v>
      </c>
      <c r="V24" s="69" t="str">
        <f t="shared" si="14"/>
        <v>0</v>
      </c>
      <c r="W24" s="100" t="str">
        <f t="shared" si="14"/>
        <v>0</v>
      </c>
      <c r="X24" s="101" t="str">
        <f t="shared" si="14"/>
        <v>1</v>
      </c>
      <c r="Y24" s="67" t="str">
        <f t="shared" si="14"/>
        <v>1</v>
      </c>
      <c r="Z24" s="69" t="str">
        <f t="shared" si="14"/>
        <v>0</v>
      </c>
      <c r="AA24" s="67" t="str">
        <f t="shared" si="15"/>
        <v>1</v>
      </c>
      <c r="AB24" s="102" t="str">
        <f t="shared" si="15"/>
        <v>0</v>
      </c>
      <c r="AC24" s="103" t="str">
        <f t="shared" si="15"/>
        <v>0</v>
      </c>
      <c r="AD24" s="104" t="str">
        <f t="shared" si="15"/>
        <v>1</v>
      </c>
      <c r="AE24" s="113" t="str">
        <f t="shared" si="15"/>
        <v>0</v>
      </c>
      <c r="AF24" s="104" t="str">
        <f t="shared" si="15"/>
        <v>0</v>
      </c>
      <c r="AG24" s="104" t="str">
        <f t="shared" si="15"/>
        <v>0</v>
      </c>
      <c r="AH24" s="114" t="str">
        <f t="shared" si="15"/>
        <v>0</v>
      </c>
      <c r="AI24" s="70"/>
      <c r="AJ24" s="71">
        <f t="shared" si="17"/>
        <v>10</v>
      </c>
      <c r="AK24" s="76">
        <f t="shared" si="18"/>
        <v>6</v>
      </c>
      <c r="AL24" s="71">
        <f t="shared" si="19"/>
        <v>2</v>
      </c>
      <c r="AM24" s="76">
        <f t="shared" si="20"/>
        <v>6</v>
      </c>
      <c r="AN24" s="71">
        <f t="shared" si="21"/>
        <v>9</v>
      </c>
      <c r="AO24" s="76">
        <f t="shared" si="22"/>
        <v>0</v>
      </c>
      <c r="AQ24" s="72">
        <f t="shared" si="23"/>
        <v>166</v>
      </c>
      <c r="AR24" s="72">
        <f t="shared" si="24"/>
        <v>38</v>
      </c>
      <c r="AS24" s="72">
        <f t="shared" si="25"/>
        <v>144</v>
      </c>
      <c r="AU24" s="123" t="str">
        <f t="shared" si="16"/>
        <v>6469</v>
      </c>
    </row>
    <row r="25" spans="1:47" s="20" customFormat="1" ht="15">
      <c r="A25" s="107" t="s">
        <v>46</v>
      </c>
      <c r="B25" s="126" t="s">
        <v>59</v>
      </c>
      <c r="C25" s="119">
        <f t="shared" si="26"/>
        <v>6</v>
      </c>
      <c r="D25" s="4">
        <f t="shared" si="27"/>
        <v>24</v>
      </c>
      <c r="E25" s="107" t="str">
        <f t="shared" si="28"/>
        <v>51</v>
      </c>
      <c r="F25" s="11" t="str">
        <f t="shared" si="29"/>
        <v>1C</v>
      </c>
      <c r="G25" s="7" t="str">
        <f t="shared" si="30"/>
        <v>74</v>
      </c>
      <c r="H25" s="7" t="str">
        <f t="shared" si="31"/>
        <v/>
      </c>
      <c r="I25" s="7" t="str">
        <f t="shared" si="32"/>
        <v/>
      </c>
      <c r="J25" s="4" t="str">
        <f t="shared" si="33"/>
        <v/>
      </c>
      <c r="K25" s="83" t="str">
        <f t="shared" si="13"/>
        <v>0</v>
      </c>
      <c r="L25" s="11" t="str">
        <f t="shared" si="13"/>
        <v>1</v>
      </c>
      <c r="M25" s="11" t="str">
        <f t="shared" si="13"/>
        <v>0</v>
      </c>
      <c r="N25" s="84" t="str">
        <f t="shared" si="13"/>
        <v>1</v>
      </c>
      <c r="O25" s="11" t="str">
        <f t="shared" si="13"/>
        <v>0</v>
      </c>
      <c r="P25" s="11" t="str">
        <f t="shared" si="13"/>
        <v>0</v>
      </c>
      <c r="Q25" s="11" t="str">
        <f t="shared" si="13"/>
        <v>0</v>
      </c>
      <c r="R25" s="11" t="str">
        <f t="shared" si="13"/>
        <v>1</v>
      </c>
      <c r="S25" s="83" t="str">
        <f t="shared" si="14"/>
        <v>0</v>
      </c>
      <c r="T25" s="11" t="str">
        <f t="shared" si="14"/>
        <v>0</v>
      </c>
      <c r="U25" s="11" t="str">
        <f t="shared" si="14"/>
        <v>0</v>
      </c>
      <c r="V25" s="84" t="str">
        <f t="shared" si="14"/>
        <v>1</v>
      </c>
      <c r="W25" s="105" t="str">
        <f t="shared" si="14"/>
        <v>1</v>
      </c>
      <c r="X25" s="106" t="str">
        <f t="shared" si="14"/>
        <v>1</v>
      </c>
      <c r="Y25" s="11" t="str">
        <f t="shared" si="14"/>
        <v>0</v>
      </c>
      <c r="Z25" s="84" t="str">
        <f t="shared" si="14"/>
        <v>0</v>
      </c>
      <c r="AA25" s="11" t="str">
        <f t="shared" si="15"/>
        <v>0</v>
      </c>
      <c r="AB25" s="85" t="str">
        <f t="shared" si="15"/>
        <v>1</v>
      </c>
      <c r="AC25" s="86" t="str">
        <f t="shared" si="15"/>
        <v>1</v>
      </c>
      <c r="AD25" s="88" t="str">
        <f t="shared" si="15"/>
        <v>1</v>
      </c>
      <c r="AE25" s="109" t="str">
        <f t="shared" si="15"/>
        <v>0</v>
      </c>
      <c r="AF25" s="88" t="str">
        <f t="shared" si="15"/>
        <v>1</v>
      </c>
      <c r="AG25" s="88" t="str">
        <f t="shared" si="15"/>
        <v>0</v>
      </c>
      <c r="AH25" s="110" t="str">
        <f t="shared" si="15"/>
        <v>0</v>
      </c>
      <c r="AI25" s="55"/>
      <c r="AJ25" s="61">
        <f t="shared" si="17"/>
        <v>10</v>
      </c>
      <c r="AK25" s="74">
        <f t="shared" si="18"/>
        <v>8</v>
      </c>
      <c r="AL25" s="61">
        <f t="shared" si="19"/>
        <v>8</v>
      </c>
      <c r="AM25" s="74">
        <f t="shared" si="20"/>
        <v>3</v>
      </c>
      <c r="AN25" s="61">
        <f t="shared" si="21"/>
        <v>14</v>
      </c>
      <c r="AO25" s="74">
        <f t="shared" si="22"/>
        <v>2</v>
      </c>
      <c r="AQ25" s="20">
        <f t="shared" si="23"/>
        <v>168</v>
      </c>
      <c r="AR25" s="20">
        <f t="shared" si="24"/>
        <v>131</v>
      </c>
      <c r="AS25" s="20">
        <f t="shared" si="25"/>
        <v>226</v>
      </c>
      <c r="AU25" s="122" t="str">
        <f t="shared" si="16"/>
        <v>11C7</v>
      </c>
    </row>
    <row r="26" spans="1:47" s="20" customFormat="1" ht="15">
      <c r="A26" s="107" t="s">
        <v>46</v>
      </c>
      <c r="B26" s="126" t="s">
        <v>60</v>
      </c>
      <c r="C26" s="119">
        <f t="shared" si="26"/>
        <v>6</v>
      </c>
      <c r="D26" s="4">
        <f t="shared" si="27"/>
        <v>24</v>
      </c>
      <c r="E26" s="107" t="str">
        <f t="shared" si="28"/>
        <v>5B</v>
      </c>
      <c r="F26" s="11" t="str">
        <f t="shared" si="29"/>
        <v>3A</v>
      </c>
      <c r="G26" s="7" t="str">
        <f t="shared" si="30"/>
        <v>44</v>
      </c>
      <c r="H26" s="7" t="str">
        <f t="shared" si="31"/>
        <v/>
      </c>
      <c r="I26" s="7" t="str">
        <f t="shared" si="32"/>
        <v/>
      </c>
      <c r="J26" s="4" t="str">
        <f t="shared" si="33"/>
        <v/>
      </c>
      <c r="K26" s="83" t="str">
        <f t="shared" si="13"/>
        <v>0</v>
      </c>
      <c r="L26" s="11" t="str">
        <f t="shared" si="13"/>
        <v>1</v>
      </c>
      <c r="M26" s="11" t="str">
        <f t="shared" si="13"/>
        <v>0</v>
      </c>
      <c r="N26" s="84" t="str">
        <f t="shared" si="13"/>
        <v>1</v>
      </c>
      <c r="O26" s="11" t="str">
        <f t="shared" si="13"/>
        <v>1</v>
      </c>
      <c r="P26" s="11" t="str">
        <f t="shared" si="13"/>
        <v>0</v>
      </c>
      <c r="Q26" s="11" t="str">
        <f t="shared" si="13"/>
        <v>1</v>
      </c>
      <c r="R26" s="11" t="str">
        <f t="shared" si="13"/>
        <v>1</v>
      </c>
      <c r="S26" s="83" t="str">
        <f t="shared" si="14"/>
        <v>0</v>
      </c>
      <c r="T26" s="11" t="str">
        <f t="shared" si="14"/>
        <v>0</v>
      </c>
      <c r="U26" s="11" t="str">
        <f t="shared" si="14"/>
        <v>1</v>
      </c>
      <c r="V26" s="84" t="str">
        <f t="shared" si="14"/>
        <v>1</v>
      </c>
      <c r="W26" s="105" t="str">
        <f t="shared" si="14"/>
        <v>1</v>
      </c>
      <c r="X26" s="106" t="str">
        <f t="shared" si="14"/>
        <v>0</v>
      </c>
      <c r="Y26" s="11" t="str">
        <f t="shared" si="14"/>
        <v>1</v>
      </c>
      <c r="Z26" s="84" t="str">
        <f t="shared" si="14"/>
        <v>0</v>
      </c>
      <c r="AA26" s="11" t="str">
        <f t="shared" si="15"/>
        <v>0</v>
      </c>
      <c r="AB26" s="85" t="str">
        <f t="shared" si="15"/>
        <v>1</v>
      </c>
      <c r="AC26" s="86" t="str">
        <f t="shared" si="15"/>
        <v>0</v>
      </c>
      <c r="AD26" s="88" t="str">
        <f t="shared" si="15"/>
        <v>0</v>
      </c>
      <c r="AE26" s="109" t="str">
        <f t="shared" si="15"/>
        <v>0</v>
      </c>
      <c r="AF26" s="88" t="str">
        <f t="shared" si="15"/>
        <v>1</v>
      </c>
      <c r="AG26" s="88" t="str">
        <f t="shared" si="15"/>
        <v>0</v>
      </c>
      <c r="AH26" s="110" t="str">
        <f t="shared" si="15"/>
        <v>0</v>
      </c>
      <c r="AI26" s="55"/>
      <c r="AJ26" s="61">
        <f t="shared" si="17"/>
        <v>10</v>
      </c>
      <c r="AK26" s="74">
        <f t="shared" si="18"/>
        <v>13</v>
      </c>
      <c r="AL26" s="61">
        <f t="shared" si="19"/>
        <v>12</v>
      </c>
      <c r="AM26" s="74">
        <f t="shared" si="20"/>
        <v>5</v>
      </c>
      <c r="AN26" s="61">
        <f t="shared" si="21"/>
        <v>2</v>
      </c>
      <c r="AO26" s="74">
        <f t="shared" si="22"/>
        <v>2</v>
      </c>
      <c r="AQ26" s="20">
        <f t="shared" si="23"/>
        <v>173</v>
      </c>
      <c r="AR26" s="20">
        <f t="shared" si="24"/>
        <v>197</v>
      </c>
      <c r="AS26" s="20">
        <f t="shared" si="25"/>
        <v>34</v>
      </c>
      <c r="AU26" s="122" t="str">
        <f t="shared" si="16"/>
        <v>B3A4</v>
      </c>
    </row>
    <row r="27" spans="1:47" s="145" customFormat="1" ht="15">
      <c r="A27" s="128" t="s">
        <v>46</v>
      </c>
      <c r="B27" s="146" t="s">
        <v>61</v>
      </c>
      <c r="C27" s="130">
        <f t="shared" si="26"/>
        <v>6</v>
      </c>
      <c r="D27" s="131">
        <f t="shared" si="27"/>
        <v>24</v>
      </c>
      <c r="E27" s="128" t="str">
        <f t="shared" si="28"/>
        <v>5F</v>
      </c>
      <c r="F27" s="132" t="str">
        <f t="shared" si="29"/>
        <v>05</v>
      </c>
      <c r="G27" s="133" t="str">
        <f t="shared" si="30"/>
        <v>34</v>
      </c>
      <c r="H27" s="133" t="str">
        <f t="shared" si="31"/>
        <v/>
      </c>
      <c r="I27" s="133" t="str">
        <f t="shared" si="32"/>
        <v/>
      </c>
      <c r="J27" s="131" t="str">
        <f t="shared" si="33"/>
        <v/>
      </c>
      <c r="K27" s="128" t="str">
        <f t="shared" ref="K27:R50" si="34">MID(HEX2BIN($E27,8),K$2,1)</f>
        <v>0</v>
      </c>
      <c r="L27" s="132" t="str">
        <f t="shared" si="34"/>
        <v>1</v>
      </c>
      <c r="M27" s="132" t="str">
        <f t="shared" si="34"/>
        <v>0</v>
      </c>
      <c r="N27" s="134" t="str">
        <f t="shared" si="34"/>
        <v>1</v>
      </c>
      <c r="O27" s="132" t="str">
        <f t="shared" si="34"/>
        <v>1</v>
      </c>
      <c r="P27" s="132" t="str">
        <f t="shared" si="34"/>
        <v>1</v>
      </c>
      <c r="Q27" s="132" t="str">
        <f t="shared" si="34"/>
        <v>1</v>
      </c>
      <c r="R27" s="132" t="str">
        <f t="shared" si="34"/>
        <v>1</v>
      </c>
      <c r="S27" s="128" t="str">
        <f t="shared" ref="S27:Z50" si="35">MID(HEX2BIN($F27,8),S$2,1)</f>
        <v>0</v>
      </c>
      <c r="T27" s="132" t="str">
        <f t="shared" si="35"/>
        <v>0</v>
      </c>
      <c r="U27" s="132" t="str">
        <f t="shared" si="35"/>
        <v>0</v>
      </c>
      <c r="V27" s="134" t="str">
        <f t="shared" si="35"/>
        <v>0</v>
      </c>
      <c r="W27" s="135" t="str">
        <f t="shared" si="35"/>
        <v>0</v>
      </c>
      <c r="X27" s="136" t="str">
        <f t="shared" si="35"/>
        <v>1</v>
      </c>
      <c r="Y27" s="132" t="str">
        <f t="shared" si="35"/>
        <v>0</v>
      </c>
      <c r="Z27" s="134" t="str">
        <f t="shared" si="35"/>
        <v>1</v>
      </c>
      <c r="AA27" s="132" t="str">
        <f t="shared" ref="AA27:AH50" si="36">MID(HEX2BIN($G27,8),AA$2,1)</f>
        <v>0</v>
      </c>
      <c r="AB27" s="137" t="str">
        <f t="shared" si="36"/>
        <v>0</v>
      </c>
      <c r="AC27" s="138" t="str">
        <f t="shared" si="36"/>
        <v>1</v>
      </c>
      <c r="AD27" s="139" t="str">
        <f t="shared" si="36"/>
        <v>1</v>
      </c>
      <c r="AE27" s="140" t="str">
        <f t="shared" si="36"/>
        <v>0</v>
      </c>
      <c r="AF27" s="139" t="str">
        <f t="shared" si="36"/>
        <v>1</v>
      </c>
      <c r="AG27" s="139" t="str">
        <f t="shared" si="36"/>
        <v>0</v>
      </c>
      <c r="AH27" s="141" t="str">
        <f t="shared" si="36"/>
        <v>0</v>
      </c>
      <c r="AI27" s="142"/>
      <c r="AJ27" s="143">
        <f t="shared" si="17"/>
        <v>10</v>
      </c>
      <c r="AK27" s="144">
        <f t="shared" si="18"/>
        <v>15</v>
      </c>
      <c r="AL27" s="143">
        <f t="shared" si="19"/>
        <v>0</v>
      </c>
      <c r="AM27" s="144">
        <f t="shared" si="20"/>
        <v>10</v>
      </c>
      <c r="AN27" s="143">
        <f t="shared" si="21"/>
        <v>12</v>
      </c>
      <c r="AO27" s="144">
        <f t="shared" si="22"/>
        <v>2</v>
      </c>
      <c r="AQ27" s="145">
        <f t="shared" si="23"/>
        <v>175</v>
      </c>
      <c r="AR27" s="145">
        <f t="shared" si="24"/>
        <v>10</v>
      </c>
      <c r="AS27" s="145">
        <f t="shared" si="25"/>
        <v>194</v>
      </c>
      <c r="AU27" s="122" t="str">
        <f t="shared" si="16"/>
        <v>F053</v>
      </c>
    </row>
    <row r="28" spans="1:47" s="20" customFormat="1" ht="15">
      <c r="A28" s="107" t="s">
        <v>53</v>
      </c>
      <c r="B28" s="126" t="s">
        <v>54</v>
      </c>
      <c r="C28" s="119">
        <f t="shared" si="26"/>
        <v>6</v>
      </c>
      <c r="D28" s="4">
        <f t="shared" si="27"/>
        <v>24</v>
      </c>
      <c r="E28" s="107" t="str">
        <f t="shared" si="28"/>
        <v>54</v>
      </c>
      <c r="F28" s="11" t="str">
        <f t="shared" si="29"/>
        <v>BE</v>
      </c>
      <c r="G28" s="7" t="str">
        <f t="shared" si="30"/>
        <v>14</v>
      </c>
      <c r="H28" s="7" t="str">
        <f t="shared" si="31"/>
        <v/>
      </c>
      <c r="I28" s="7" t="str">
        <f t="shared" si="32"/>
        <v/>
      </c>
      <c r="J28" s="4" t="str">
        <f t="shared" si="33"/>
        <v/>
      </c>
      <c r="K28" s="83" t="str">
        <f t="shared" si="34"/>
        <v>0</v>
      </c>
      <c r="L28" s="11" t="str">
        <f t="shared" si="34"/>
        <v>1</v>
      </c>
      <c r="M28" s="11" t="str">
        <f t="shared" si="34"/>
        <v>0</v>
      </c>
      <c r="N28" s="84" t="str">
        <f t="shared" si="34"/>
        <v>1</v>
      </c>
      <c r="O28" s="11" t="str">
        <f t="shared" si="34"/>
        <v>0</v>
      </c>
      <c r="P28" s="11" t="str">
        <f t="shared" si="34"/>
        <v>1</v>
      </c>
      <c r="Q28" s="11" t="str">
        <f t="shared" si="34"/>
        <v>0</v>
      </c>
      <c r="R28" s="11" t="str">
        <f t="shared" si="34"/>
        <v>0</v>
      </c>
      <c r="S28" s="83" t="str">
        <f t="shared" si="35"/>
        <v>1</v>
      </c>
      <c r="T28" s="11" t="str">
        <f t="shared" si="35"/>
        <v>0</v>
      </c>
      <c r="U28" s="11" t="str">
        <f t="shared" si="35"/>
        <v>1</v>
      </c>
      <c r="V28" s="84" t="str">
        <f t="shared" si="35"/>
        <v>1</v>
      </c>
      <c r="W28" s="105" t="str">
        <f t="shared" si="35"/>
        <v>1</v>
      </c>
      <c r="X28" s="106" t="str">
        <f t="shared" si="35"/>
        <v>1</v>
      </c>
      <c r="Y28" s="11" t="str">
        <f t="shared" si="35"/>
        <v>1</v>
      </c>
      <c r="Z28" s="84" t="str">
        <f t="shared" si="35"/>
        <v>0</v>
      </c>
      <c r="AA28" s="11" t="str">
        <f t="shared" si="36"/>
        <v>0</v>
      </c>
      <c r="AB28" s="85" t="str">
        <f t="shared" si="36"/>
        <v>0</v>
      </c>
      <c r="AC28" s="86" t="str">
        <f t="shared" si="36"/>
        <v>0</v>
      </c>
      <c r="AD28" s="88" t="str">
        <f t="shared" si="36"/>
        <v>1</v>
      </c>
      <c r="AE28" s="109" t="str">
        <f t="shared" si="36"/>
        <v>0</v>
      </c>
      <c r="AF28" s="88" t="str">
        <f t="shared" si="36"/>
        <v>1</v>
      </c>
      <c r="AG28" s="88" t="str">
        <f t="shared" si="36"/>
        <v>0</v>
      </c>
      <c r="AH28" s="110" t="str">
        <f t="shared" si="36"/>
        <v>0</v>
      </c>
      <c r="AI28" s="55"/>
      <c r="AJ28" s="61">
        <f t="shared" si="17"/>
        <v>10</v>
      </c>
      <c r="AK28" s="74">
        <f t="shared" si="18"/>
        <v>2</v>
      </c>
      <c r="AL28" s="61">
        <f t="shared" si="19"/>
        <v>13</v>
      </c>
      <c r="AM28" s="74">
        <f t="shared" si="20"/>
        <v>7</v>
      </c>
      <c r="AN28" s="61">
        <f t="shared" si="21"/>
        <v>8</v>
      </c>
      <c r="AO28" s="74">
        <f t="shared" si="22"/>
        <v>2</v>
      </c>
      <c r="AQ28" s="20">
        <f t="shared" si="23"/>
        <v>162</v>
      </c>
      <c r="AR28" s="20">
        <f t="shared" si="24"/>
        <v>215</v>
      </c>
      <c r="AS28" s="20">
        <f t="shared" si="25"/>
        <v>130</v>
      </c>
      <c r="AU28" s="122" t="str">
        <f t="shared" si="16"/>
        <v>4BE1</v>
      </c>
    </row>
    <row r="29" spans="1:47" s="20" customFormat="1" ht="15">
      <c r="A29" s="107" t="s">
        <v>53</v>
      </c>
      <c r="B29" s="126" t="s">
        <v>62</v>
      </c>
      <c r="C29" s="119">
        <f t="shared" si="26"/>
        <v>6</v>
      </c>
      <c r="D29" s="4">
        <f t="shared" si="27"/>
        <v>24</v>
      </c>
      <c r="E29" s="107" t="str">
        <f t="shared" si="28"/>
        <v>5E</v>
      </c>
      <c r="F29" s="11" t="str">
        <f t="shared" si="29"/>
        <v>C7</v>
      </c>
      <c r="G29" s="7" t="str">
        <f t="shared" si="30"/>
        <v>24</v>
      </c>
      <c r="H29" s="7" t="str">
        <f t="shared" si="31"/>
        <v/>
      </c>
      <c r="I29" s="7" t="str">
        <f t="shared" si="32"/>
        <v/>
      </c>
      <c r="J29" s="4" t="str">
        <f t="shared" si="33"/>
        <v/>
      </c>
      <c r="K29" s="83" t="str">
        <f t="shared" si="34"/>
        <v>0</v>
      </c>
      <c r="L29" s="11" t="str">
        <f t="shared" si="34"/>
        <v>1</v>
      </c>
      <c r="M29" s="11" t="str">
        <f t="shared" si="34"/>
        <v>0</v>
      </c>
      <c r="N29" s="84" t="str">
        <f t="shared" si="34"/>
        <v>1</v>
      </c>
      <c r="O29" s="11" t="str">
        <f t="shared" si="34"/>
        <v>1</v>
      </c>
      <c r="P29" s="11" t="str">
        <f t="shared" si="34"/>
        <v>1</v>
      </c>
      <c r="Q29" s="11" t="str">
        <f t="shared" si="34"/>
        <v>1</v>
      </c>
      <c r="R29" s="11" t="str">
        <f t="shared" si="34"/>
        <v>0</v>
      </c>
      <c r="S29" s="83" t="str">
        <f t="shared" si="35"/>
        <v>1</v>
      </c>
      <c r="T29" s="11" t="str">
        <f t="shared" si="35"/>
        <v>1</v>
      </c>
      <c r="U29" s="11" t="str">
        <f t="shared" si="35"/>
        <v>0</v>
      </c>
      <c r="V29" s="84" t="str">
        <f t="shared" si="35"/>
        <v>0</v>
      </c>
      <c r="W29" s="105" t="str">
        <f t="shared" si="35"/>
        <v>0</v>
      </c>
      <c r="X29" s="106" t="str">
        <f t="shared" si="35"/>
        <v>1</v>
      </c>
      <c r="Y29" s="11" t="str">
        <f t="shared" si="35"/>
        <v>1</v>
      </c>
      <c r="Z29" s="84" t="str">
        <f t="shared" si="35"/>
        <v>1</v>
      </c>
      <c r="AA29" s="11" t="str">
        <f t="shared" si="36"/>
        <v>0</v>
      </c>
      <c r="AB29" s="85" t="str">
        <f t="shared" si="36"/>
        <v>0</v>
      </c>
      <c r="AC29" s="86" t="str">
        <f t="shared" si="36"/>
        <v>1</v>
      </c>
      <c r="AD29" s="88" t="str">
        <f t="shared" si="36"/>
        <v>0</v>
      </c>
      <c r="AE29" s="109" t="str">
        <f t="shared" si="36"/>
        <v>0</v>
      </c>
      <c r="AF29" s="88" t="str">
        <f t="shared" si="36"/>
        <v>1</v>
      </c>
      <c r="AG29" s="88" t="str">
        <f t="shared" si="36"/>
        <v>0</v>
      </c>
      <c r="AH29" s="110" t="str">
        <f t="shared" si="36"/>
        <v>0</v>
      </c>
      <c r="AI29" s="55"/>
      <c r="AJ29" s="61">
        <f t="shared" si="17"/>
        <v>10</v>
      </c>
      <c r="AK29" s="74">
        <f t="shared" si="18"/>
        <v>7</v>
      </c>
      <c r="AL29" s="61">
        <f t="shared" si="19"/>
        <v>3</v>
      </c>
      <c r="AM29" s="74">
        <f t="shared" si="20"/>
        <v>14</v>
      </c>
      <c r="AN29" s="61">
        <f t="shared" si="21"/>
        <v>4</v>
      </c>
      <c r="AO29" s="74">
        <f t="shared" si="22"/>
        <v>2</v>
      </c>
      <c r="AQ29" s="20">
        <f t="shared" si="23"/>
        <v>167</v>
      </c>
      <c r="AR29" s="20">
        <f t="shared" si="24"/>
        <v>62</v>
      </c>
      <c r="AS29" s="20">
        <f t="shared" si="25"/>
        <v>66</v>
      </c>
      <c r="AU29" s="122" t="str">
        <f t="shared" si="16"/>
        <v>EC72</v>
      </c>
    </row>
    <row r="30" spans="1:47" s="20" customFormat="1" ht="15">
      <c r="A30" s="107" t="s">
        <v>53</v>
      </c>
      <c r="B30" s="126" t="s">
        <v>63</v>
      </c>
      <c r="C30" s="119">
        <f t="shared" si="26"/>
        <v>6</v>
      </c>
      <c r="D30" s="4">
        <f t="shared" si="27"/>
        <v>24</v>
      </c>
      <c r="E30" s="107" t="str">
        <f t="shared" si="28"/>
        <v>59</v>
      </c>
      <c r="F30" s="11" t="str">
        <f t="shared" si="29"/>
        <v>53</v>
      </c>
      <c r="G30" s="7" t="str">
        <f t="shared" si="30"/>
        <v>A4</v>
      </c>
      <c r="H30" s="7" t="str">
        <f t="shared" si="31"/>
        <v/>
      </c>
      <c r="I30" s="7" t="str">
        <f t="shared" si="32"/>
        <v/>
      </c>
      <c r="J30" s="4" t="str">
        <f t="shared" si="33"/>
        <v/>
      </c>
      <c r="K30" s="83" t="str">
        <f t="shared" si="34"/>
        <v>0</v>
      </c>
      <c r="L30" s="11" t="str">
        <f t="shared" si="34"/>
        <v>1</v>
      </c>
      <c r="M30" s="11" t="str">
        <f t="shared" si="34"/>
        <v>0</v>
      </c>
      <c r="N30" s="84" t="str">
        <f t="shared" si="34"/>
        <v>1</v>
      </c>
      <c r="O30" s="11" t="str">
        <f t="shared" si="34"/>
        <v>1</v>
      </c>
      <c r="P30" s="11" t="str">
        <f t="shared" si="34"/>
        <v>0</v>
      </c>
      <c r="Q30" s="11" t="str">
        <f t="shared" si="34"/>
        <v>0</v>
      </c>
      <c r="R30" s="11" t="str">
        <f t="shared" si="34"/>
        <v>1</v>
      </c>
      <c r="S30" s="83" t="str">
        <f t="shared" si="35"/>
        <v>0</v>
      </c>
      <c r="T30" s="11" t="str">
        <f t="shared" si="35"/>
        <v>1</v>
      </c>
      <c r="U30" s="11" t="str">
        <f t="shared" si="35"/>
        <v>0</v>
      </c>
      <c r="V30" s="84" t="str">
        <f t="shared" si="35"/>
        <v>1</v>
      </c>
      <c r="W30" s="105" t="str">
        <f t="shared" si="35"/>
        <v>0</v>
      </c>
      <c r="X30" s="106" t="str">
        <f t="shared" si="35"/>
        <v>0</v>
      </c>
      <c r="Y30" s="11" t="str">
        <f t="shared" si="35"/>
        <v>1</v>
      </c>
      <c r="Z30" s="84" t="str">
        <f t="shared" si="35"/>
        <v>1</v>
      </c>
      <c r="AA30" s="11" t="str">
        <f t="shared" si="36"/>
        <v>1</v>
      </c>
      <c r="AB30" s="85" t="str">
        <f t="shared" si="36"/>
        <v>0</v>
      </c>
      <c r="AC30" s="86" t="str">
        <f t="shared" si="36"/>
        <v>1</v>
      </c>
      <c r="AD30" s="88" t="str">
        <f t="shared" si="36"/>
        <v>0</v>
      </c>
      <c r="AE30" s="109" t="str">
        <f t="shared" si="36"/>
        <v>0</v>
      </c>
      <c r="AF30" s="88" t="str">
        <f t="shared" si="36"/>
        <v>1</v>
      </c>
      <c r="AG30" s="88" t="str">
        <f t="shared" si="36"/>
        <v>0</v>
      </c>
      <c r="AH30" s="110" t="str">
        <f t="shared" si="36"/>
        <v>0</v>
      </c>
      <c r="AI30" s="55"/>
      <c r="AJ30" s="61">
        <f t="shared" si="17"/>
        <v>10</v>
      </c>
      <c r="AK30" s="74">
        <f t="shared" si="18"/>
        <v>9</v>
      </c>
      <c r="AL30" s="61">
        <f t="shared" si="19"/>
        <v>10</v>
      </c>
      <c r="AM30" s="74">
        <f t="shared" si="20"/>
        <v>12</v>
      </c>
      <c r="AN30" s="61">
        <f t="shared" si="21"/>
        <v>5</v>
      </c>
      <c r="AO30" s="74">
        <f t="shared" si="22"/>
        <v>2</v>
      </c>
      <c r="AQ30" s="20">
        <f t="shared" si="23"/>
        <v>169</v>
      </c>
      <c r="AR30" s="20">
        <f t="shared" si="24"/>
        <v>172</v>
      </c>
      <c r="AS30" s="20">
        <f t="shared" si="25"/>
        <v>82</v>
      </c>
      <c r="AU30" s="122" t="str">
        <f t="shared" si="16"/>
        <v>953A</v>
      </c>
    </row>
    <row r="31" spans="1:47" s="72" customFormat="1" ht="15">
      <c r="A31" s="66" t="s">
        <v>53</v>
      </c>
      <c r="B31" s="124">
        <v>564694</v>
      </c>
      <c r="C31" s="121">
        <f t="shared" si="26"/>
        <v>6</v>
      </c>
      <c r="D31" s="65">
        <f t="shared" si="27"/>
        <v>24</v>
      </c>
      <c r="E31" s="66" t="str">
        <f t="shared" si="28"/>
        <v>56</v>
      </c>
      <c r="F31" s="67" t="str">
        <f t="shared" si="29"/>
        <v>46</v>
      </c>
      <c r="G31" s="68" t="str">
        <f t="shared" si="30"/>
        <v>94</v>
      </c>
      <c r="H31" s="68" t="str">
        <f t="shared" si="31"/>
        <v/>
      </c>
      <c r="I31" s="68" t="str">
        <f t="shared" si="32"/>
        <v/>
      </c>
      <c r="J31" s="65" t="str">
        <f t="shared" si="33"/>
        <v/>
      </c>
      <c r="K31" s="66" t="str">
        <f t="shared" si="34"/>
        <v>0</v>
      </c>
      <c r="L31" s="67" t="str">
        <f t="shared" si="34"/>
        <v>1</v>
      </c>
      <c r="M31" s="67" t="str">
        <f t="shared" si="34"/>
        <v>0</v>
      </c>
      <c r="N31" s="69" t="str">
        <f t="shared" si="34"/>
        <v>1</v>
      </c>
      <c r="O31" s="67" t="str">
        <f t="shared" si="34"/>
        <v>0</v>
      </c>
      <c r="P31" s="67" t="str">
        <f t="shared" si="34"/>
        <v>1</v>
      </c>
      <c r="Q31" s="67" t="str">
        <f t="shared" si="34"/>
        <v>1</v>
      </c>
      <c r="R31" s="67" t="str">
        <f t="shared" si="34"/>
        <v>0</v>
      </c>
      <c r="S31" s="66" t="str">
        <f t="shared" si="35"/>
        <v>0</v>
      </c>
      <c r="T31" s="67" t="str">
        <f t="shared" si="35"/>
        <v>1</v>
      </c>
      <c r="U31" s="67" t="str">
        <f t="shared" si="35"/>
        <v>0</v>
      </c>
      <c r="V31" s="69" t="str">
        <f t="shared" si="35"/>
        <v>0</v>
      </c>
      <c r="W31" s="100" t="str">
        <f t="shared" si="35"/>
        <v>0</v>
      </c>
      <c r="X31" s="101" t="str">
        <f t="shared" si="35"/>
        <v>1</v>
      </c>
      <c r="Y31" s="67" t="str">
        <f t="shared" si="35"/>
        <v>1</v>
      </c>
      <c r="Z31" s="69" t="str">
        <f t="shared" si="35"/>
        <v>0</v>
      </c>
      <c r="AA31" s="67" t="str">
        <f t="shared" si="36"/>
        <v>1</v>
      </c>
      <c r="AB31" s="102" t="str">
        <f t="shared" si="36"/>
        <v>0</v>
      </c>
      <c r="AC31" s="103" t="str">
        <f t="shared" si="36"/>
        <v>0</v>
      </c>
      <c r="AD31" s="104" t="str">
        <f t="shared" si="36"/>
        <v>1</v>
      </c>
      <c r="AE31" s="113" t="str">
        <f t="shared" si="36"/>
        <v>0</v>
      </c>
      <c r="AF31" s="104" t="str">
        <f t="shared" si="36"/>
        <v>1</v>
      </c>
      <c r="AG31" s="104" t="str">
        <f t="shared" si="36"/>
        <v>0</v>
      </c>
      <c r="AH31" s="114" t="str">
        <f t="shared" si="36"/>
        <v>0</v>
      </c>
      <c r="AI31" s="70"/>
      <c r="AJ31" s="71">
        <f t="shared" si="17"/>
        <v>10</v>
      </c>
      <c r="AK31" s="76">
        <f t="shared" si="18"/>
        <v>6</v>
      </c>
      <c r="AL31" s="71">
        <f t="shared" si="19"/>
        <v>2</v>
      </c>
      <c r="AM31" s="76">
        <f t="shared" si="20"/>
        <v>6</v>
      </c>
      <c r="AN31" s="71">
        <f t="shared" si="21"/>
        <v>9</v>
      </c>
      <c r="AO31" s="76">
        <f t="shared" si="22"/>
        <v>2</v>
      </c>
      <c r="AQ31" s="72">
        <f t="shared" si="23"/>
        <v>166</v>
      </c>
      <c r="AR31" s="72">
        <f t="shared" si="24"/>
        <v>38</v>
      </c>
      <c r="AS31" s="72">
        <f t="shared" si="25"/>
        <v>146</v>
      </c>
      <c r="AU31" s="123" t="str">
        <f t="shared" si="16"/>
        <v>6469</v>
      </c>
    </row>
    <row r="32" spans="1:47" s="20" customFormat="1" ht="15">
      <c r="A32" s="107" t="s">
        <v>47</v>
      </c>
      <c r="B32" s="126" t="s">
        <v>64</v>
      </c>
      <c r="C32" s="119">
        <f t="shared" si="26"/>
        <v>6</v>
      </c>
      <c r="D32" s="4">
        <f t="shared" si="27"/>
        <v>24</v>
      </c>
      <c r="E32" s="107" t="str">
        <f t="shared" si="28"/>
        <v>5B</v>
      </c>
      <c r="F32" s="11" t="str">
        <f t="shared" si="29"/>
        <v>3A</v>
      </c>
      <c r="G32" s="7" t="str">
        <f t="shared" si="30"/>
        <v>4C</v>
      </c>
      <c r="H32" s="7" t="str">
        <f t="shared" si="31"/>
        <v/>
      </c>
      <c r="I32" s="7" t="str">
        <f t="shared" si="32"/>
        <v/>
      </c>
      <c r="J32" s="4" t="str">
        <f t="shared" si="33"/>
        <v/>
      </c>
      <c r="K32" s="83" t="str">
        <f t="shared" si="34"/>
        <v>0</v>
      </c>
      <c r="L32" s="11" t="str">
        <f t="shared" si="34"/>
        <v>1</v>
      </c>
      <c r="M32" s="11" t="str">
        <f t="shared" si="34"/>
        <v>0</v>
      </c>
      <c r="N32" s="84" t="str">
        <f t="shared" si="34"/>
        <v>1</v>
      </c>
      <c r="O32" s="11" t="str">
        <f t="shared" si="34"/>
        <v>1</v>
      </c>
      <c r="P32" s="11" t="str">
        <f t="shared" si="34"/>
        <v>0</v>
      </c>
      <c r="Q32" s="11" t="str">
        <f t="shared" si="34"/>
        <v>1</v>
      </c>
      <c r="R32" s="11" t="str">
        <f t="shared" si="34"/>
        <v>1</v>
      </c>
      <c r="S32" s="83" t="str">
        <f t="shared" si="35"/>
        <v>0</v>
      </c>
      <c r="T32" s="11" t="str">
        <f t="shared" si="35"/>
        <v>0</v>
      </c>
      <c r="U32" s="11" t="str">
        <f t="shared" si="35"/>
        <v>1</v>
      </c>
      <c r="V32" s="84" t="str">
        <f t="shared" si="35"/>
        <v>1</v>
      </c>
      <c r="W32" s="105" t="str">
        <f t="shared" si="35"/>
        <v>1</v>
      </c>
      <c r="X32" s="106" t="str">
        <f t="shared" si="35"/>
        <v>0</v>
      </c>
      <c r="Y32" s="11" t="str">
        <f t="shared" si="35"/>
        <v>1</v>
      </c>
      <c r="Z32" s="84" t="str">
        <f t="shared" si="35"/>
        <v>0</v>
      </c>
      <c r="AA32" s="11" t="str">
        <f t="shared" si="36"/>
        <v>0</v>
      </c>
      <c r="AB32" s="85" t="str">
        <f t="shared" si="36"/>
        <v>1</v>
      </c>
      <c r="AC32" s="86" t="str">
        <f t="shared" si="36"/>
        <v>0</v>
      </c>
      <c r="AD32" s="88" t="str">
        <f t="shared" si="36"/>
        <v>0</v>
      </c>
      <c r="AE32" s="109" t="str">
        <f t="shared" si="36"/>
        <v>1</v>
      </c>
      <c r="AF32" s="88" t="str">
        <f t="shared" si="36"/>
        <v>1</v>
      </c>
      <c r="AG32" s="88" t="str">
        <f t="shared" si="36"/>
        <v>0</v>
      </c>
      <c r="AH32" s="110" t="str">
        <f t="shared" si="36"/>
        <v>0</v>
      </c>
      <c r="AI32" s="55"/>
      <c r="AJ32" s="61">
        <f t="shared" si="17"/>
        <v>10</v>
      </c>
      <c r="AK32" s="74">
        <f t="shared" si="18"/>
        <v>13</v>
      </c>
      <c r="AL32" s="61">
        <f t="shared" si="19"/>
        <v>12</v>
      </c>
      <c r="AM32" s="74">
        <f t="shared" si="20"/>
        <v>5</v>
      </c>
      <c r="AN32" s="61">
        <f t="shared" si="21"/>
        <v>2</v>
      </c>
      <c r="AO32" s="74">
        <f t="shared" si="22"/>
        <v>3</v>
      </c>
      <c r="AQ32" s="20">
        <f t="shared" si="23"/>
        <v>173</v>
      </c>
      <c r="AR32" s="20">
        <f t="shared" si="24"/>
        <v>197</v>
      </c>
      <c r="AS32" s="20">
        <f t="shared" si="25"/>
        <v>35</v>
      </c>
      <c r="AU32" s="122" t="str">
        <f t="shared" si="16"/>
        <v>B3A4</v>
      </c>
    </row>
    <row r="33" spans="1:47" s="20" customFormat="1" ht="15">
      <c r="A33" s="107" t="s">
        <v>47</v>
      </c>
      <c r="B33" s="126" t="s">
        <v>65</v>
      </c>
      <c r="C33" s="119">
        <f t="shared" si="26"/>
        <v>6</v>
      </c>
      <c r="D33" s="4">
        <f t="shared" si="27"/>
        <v>24</v>
      </c>
      <c r="E33" s="107" t="str">
        <f t="shared" si="28"/>
        <v>5F</v>
      </c>
      <c r="F33" s="11" t="str">
        <f t="shared" si="29"/>
        <v>05</v>
      </c>
      <c r="G33" s="7" t="str">
        <f t="shared" si="30"/>
        <v>3C</v>
      </c>
      <c r="H33" s="7" t="str">
        <f t="shared" si="31"/>
        <v/>
      </c>
      <c r="I33" s="7" t="str">
        <f t="shared" si="32"/>
        <v/>
      </c>
      <c r="J33" s="4" t="str">
        <f t="shared" si="33"/>
        <v/>
      </c>
      <c r="K33" s="83" t="str">
        <f t="shared" si="34"/>
        <v>0</v>
      </c>
      <c r="L33" s="11" t="str">
        <f t="shared" si="34"/>
        <v>1</v>
      </c>
      <c r="M33" s="11" t="str">
        <f t="shared" si="34"/>
        <v>0</v>
      </c>
      <c r="N33" s="84" t="str">
        <f t="shared" si="34"/>
        <v>1</v>
      </c>
      <c r="O33" s="11" t="str">
        <f t="shared" si="34"/>
        <v>1</v>
      </c>
      <c r="P33" s="11" t="str">
        <f t="shared" si="34"/>
        <v>1</v>
      </c>
      <c r="Q33" s="11" t="str">
        <f t="shared" si="34"/>
        <v>1</v>
      </c>
      <c r="R33" s="11" t="str">
        <f t="shared" si="34"/>
        <v>1</v>
      </c>
      <c r="S33" s="83" t="str">
        <f t="shared" si="35"/>
        <v>0</v>
      </c>
      <c r="T33" s="11" t="str">
        <f t="shared" si="35"/>
        <v>0</v>
      </c>
      <c r="U33" s="11" t="str">
        <f t="shared" si="35"/>
        <v>0</v>
      </c>
      <c r="V33" s="84" t="str">
        <f t="shared" si="35"/>
        <v>0</v>
      </c>
      <c r="W33" s="105" t="str">
        <f t="shared" si="35"/>
        <v>0</v>
      </c>
      <c r="X33" s="106" t="str">
        <f t="shared" si="35"/>
        <v>1</v>
      </c>
      <c r="Y33" s="11" t="str">
        <f t="shared" si="35"/>
        <v>0</v>
      </c>
      <c r="Z33" s="84" t="str">
        <f t="shared" si="35"/>
        <v>1</v>
      </c>
      <c r="AA33" s="11" t="str">
        <f t="shared" si="36"/>
        <v>0</v>
      </c>
      <c r="AB33" s="85" t="str">
        <f t="shared" si="36"/>
        <v>0</v>
      </c>
      <c r="AC33" s="86" t="str">
        <f t="shared" si="36"/>
        <v>1</v>
      </c>
      <c r="AD33" s="88" t="str">
        <f t="shared" si="36"/>
        <v>1</v>
      </c>
      <c r="AE33" s="109" t="str">
        <f t="shared" si="36"/>
        <v>1</v>
      </c>
      <c r="AF33" s="88" t="str">
        <f t="shared" si="36"/>
        <v>1</v>
      </c>
      <c r="AG33" s="88" t="str">
        <f t="shared" si="36"/>
        <v>0</v>
      </c>
      <c r="AH33" s="110" t="str">
        <f t="shared" si="36"/>
        <v>0</v>
      </c>
      <c r="AI33" s="55"/>
      <c r="AJ33" s="61">
        <f t="shared" si="17"/>
        <v>10</v>
      </c>
      <c r="AK33" s="74">
        <f t="shared" si="18"/>
        <v>15</v>
      </c>
      <c r="AL33" s="61">
        <f t="shared" si="19"/>
        <v>0</v>
      </c>
      <c r="AM33" s="74">
        <f t="shared" si="20"/>
        <v>10</v>
      </c>
      <c r="AN33" s="61">
        <f t="shared" si="21"/>
        <v>12</v>
      </c>
      <c r="AO33" s="74">
        <f t="shared" si="22"/>
        <v>3</v>
      </c>
      <c r="AQ33" s="20">
        <f t="shared" si="23"/>
        <v>175</v>
      </c>
      <c r="AR33" s="20">
        <f t="shared" si="24"/>
        <v>10</v>
      </c>
      <c r="AS33" s="20">
        <f t="shared" si="25"/>
        <v>195</v>
      </c>
      <c r="AU33" s="122" t="str">
        <f t="shared" si="16"/>
        <v>F053</v>
      </c>
    </row>
    <row r="34" spans="1:47" s="20" customFormat="1" ht="15">
      <c r="A34" s="107" t="s">
        <v>47</v>
      </c>
      <c r="B34" s="126" t="s">
        <v>66</v>
      </c>
      <c r="C34" s="119">
        <f t="shared" si="26"/>
        <v>6</v>
      </c>
      <c r="D34" s="4">
        <f t="shared" si="27"/>
        <v>24</v>
      </c>
      <c r="E34" s="107" t="str">
        <f t="shared" si="28"/>
        <v>5A</v>
      </c>
      <c r="F34" s="11" t="str">
        <f t="shared" si="29"/>
        <v>98</v>
      </c>
      <c r="G34" s="7" t="str">
        <f t="shared" si="30"/>
        <v>BC</v>
      </c>
      <c r="H34" s="7" t="str">
        <f t="shared" si="31"/>
        <v/>
      </c>
      <c r="I34" s="7" t="str">
        <f t="shared" si="32"/>
        <v/>
      </c>
      <c r="J34" s="4" t="str">
        <f t="shared" si="33"/>
        <v/>
      </c>
      <c r="K34" s="83" t="str">
        <f t="shared" si="34"/>
        <v>0</v>
      </c>
      <c r="L34" s="11" t="str">
        <f t="shared" si="34"/>
        <v>1</v>
      </c>
      <c r="M34" s="11" t="str">
        <f t="shared" si="34"/>
        <v>0</v>
      </c>
      <c r="N34" s="84" t="str">
        <f t="shared" si="34"/>
        <v>1</v>
      </c>
      <c r="O34" s="11" t="str">
        <f t="shared" si="34"/>
        <v>1</v>
      </c>
      <c r="P34" s="11" t="str">
        <f t="shared" si="34"/>
        <v>0</v>
      </c>
      <c r="Q34" s="11" t="str">
        <f t="shared" si="34"/>
        <v>1</v>
      </c>
      <c r="R34" s="11" t="str">
        <f t="shared" si="34"/>
        <v>0</v>
      </c>
      <c r="S34" s="83" t="str">
        <f t="shared" si="35"/>
        <v>1</v>
      </c>
      <c r="T34" s="11" t="str">
        <f t="shared" si="35"/>
        <v>0</v>
      </c>
      <c r="U34" s="11" t="str">
        <f t="shared" si="35"/>
        <v>0</v>
      </c>
      <c r="V34" s="84" t="str">
        <f t="shared" si="35"/>
        <v>1</v>
      </c>
      <c r="W34" s="105" t="str">
        <f t="shared" si="35"/>
        <v>1</v>
      </c>
      <c r="X34" s="106" t="str">
        <f t="shared" si="35"/>
        <v>0</v>
      </c>
      <c r="Y34" s="11" t="str">
        <f t="shared" si="35"/>
        <v>0</v>
      </c>
      <c r="Z34" s="84" t="str">
        <f t="shared" si="35"/>
        <v>0</v>
      </c>
      <c r="AA34" s="11" t="str">
        <f t="shared" si="36"/>
        <v>1</v>
      </c>
      <c r="AB34" s="85" t="str">
        <f t="shared" si="36"/>
        <v>0</v>
      </c>
      <c r="AC34" s="86" t="str">
        <f t="shared" si="36"/>
        <v>1</v>
      </c>
      <c r="AD34" s="88" t="str">
        <f t="shared" si="36"/>
        <v>1</v>
      </c>
      <c r="AE34" s="109" t="str">
        <f t="shared" si="36"/>
        <v>1</v>
      </c>
      <c r="AF34" s="88" t="str">
        <f t="shared" si="36"/>
        <v>1</v>
      </c>
      <c r="AG34" s="88" t="str">
        <f t="shared" si="36"/>
        <v>0</v>
      </c>
      <c r="AH34" s="110" t="str">
        <f t="shared" si="36"/>
        <v>0</v>
      </c>
      <c r="AI34" s="55"/>
      <c r="AJ34" s="61">
        <f t="shared" si="17"/>
        <v>10</v>
      </c>
      <c r="AK34" s="74">
        <f t="shared" si="18"/>
        <v>5</v>
      </c>
      <c r="AL34" s="61">
        <f t="shared" si="19"/>
        <v>9</v>
      </c>
      <c r="AM34" s="74">
        <f t="shared" si="20"/>
        <v>1</v>
      </c>
      <c r="AN34" s="61">
        <f t="shared" si="21"/>
        <v>13</v>
      </c>
      <c r="AO34" s="74">
        <f t="shared" si="22"/>
        <v>3</v>
      </c>
      <c r="AQ34" s="20">
        <f t="shared" si="23"/>
        <v>165</v>
      </c>
      <c r="AR34" s="20">
        <f t="shared" si="24"/>
        <v>145</v>
      </c>
      <c r="AS34" s="20">
        <f t="shared" si="25"/>
        <v>211</v>
      </c>
      <c r="AU34" s="122" t="str">
        <f t="shared" si="16"/>
        <v>A98B</v>
      </c>
    </row>
    <row r="35" spans="1:47" s="145" customFormat="1" ht="15">
      <c r="A35" s="128" t="s">
        <v>47</v>
      </c>
      <c r="B35" s="146" t="s">
        <v>67</v>
      </c>
      <c r="C35" s="130">
        <f t="shared" si="26"/>
        <v>6</v>
      </c>
      <c r="D35" s="131">
        <f t="shared" si="27"/>
        <v>24</v>
      </c>
      <c r="E35" s="128" t="str">
        <f t="shared" si="28"/>
        <v>51</v>
      </c>
      <c r="F35" s="132" t="str">
        <f t="shared" si="29"/>
        <v>1C</v>
      </c>
      <c r="G35" s="133" t="str">
        <f t="shared" si="30"/>
        <v>7C</v>
      </c>
      <c r="H35" s="133" t="str">
        <f t="shared" si="31"/>
        <v/>
      </c>
      <c r="I35" s="133" t="str">
        <f t="shared" si="32"/>
        <v/>
      </c>
      <c r="J35" s="131" t="str">
        <f t="shared" si="33"/>
        <v/>
      </c>
      <c r="K35" s="128" t="str">
        <f t="shared" si="34"/>
        <v>0</v>
      </c>
      <c r="L35" s="132" t="str">
        <f t="shared" si="34"/>
        <v>1</v>
      </c>
      <c r="M35" s="132" t="str">
        <f t="shared" si="34"/>
        <v>0</v>
      </c>
      <c r="N35" s="134" t="str">
        <f t="shared" si="34"/>
        <v>1</v>
      </c>
      <c r="O35" s="132" t="str">
        <f t="shared" si="34"/>
        <v>0</v>
      </c>
      <c r="P35" s="132" t="str">
        <f t="shared" si="34"/>
        <v>0</v>
      </c>
      <c r="Q35" s="132" t="str">
        <f t="shared" si="34"/>
        <v>0</v>
      </c>
      <c r="R35" s="132" t="str">
        <f t="shared" si="34"/>
        <v>1</v>
      </c>
      <c r="S35" s="128" t="str">
        <f t="shared" si="35"/>
        <v>0</v>
      </c>
      <c r="T35" s="132" t="str">
        <f t="shared" si="35"/>
        <v>0</v>
      </c>
      <c r="U35" s="132" t="str">
        <f t="shared" si="35"/>
        <v>0</v>
      </c>
      <c r="V35" s="134" t="str">
        <f t="shared" si="35"/>
        <v>1</v>
      </c>
      <c r="W35" s="135" t="str">
        <f t="shared" si="35"/>
        <v>1</v>
      </c>
      <c r="X35" s="136" t="str">
        <f t="shared" si="35"/>
        <v>1</v>
      </c>
      <c r="Y35" s="132" t="str">
        <f t="shared" si="35"/>
        <v>0</v>
      </c>
      <c r="Z35" s="134" t="str">
        <f t="shared" si="35"/>
        <v>0</v>
      </c>
      <c r="AA35" s="132" t="str">
        <f t="shared" si="36"/>
        <v>0</v>
      </c>
      <c r="AB35" s="137" t="str">
        <f t="shared" si="36"/>
        <v>1</v>
      </c>
      <c r="AC35" s="138" t="str">
        <f t="shared" si="36"/>
        <v>1</v>
      </c>
      <c r="AD35" s="139" t="str">
        <f t="shared" si="36"/>
        <v>1</v>
      </c>
      <c r="AE35" s="140" t="str">
        <f t="shared" si="36"/>
        <v>1</v>
      </c>
      <c r="AF35" s="139" t="str">
        <f t="shared" si="36"/>
        <v>1</v>
      </c>
      <c r="AG35" s="139" t="str">
        <f t="shared" si="36"/>
        <v>0</v>
      </c>
      <c r="AH35" s="141" t="str">
        <f t="shared" si="36"/>
        <v>0</v>
      </c>
      <c r="AI35" s="142"/>
      <c r="AJ35" s="143">
        <f t="shared" si="17"/>
        <v>10</v>
      </c>
      <c r="AK35" s="144">
        <f t="shared" si="18"/>
        <v>8</v>
      </c>
      <c r="AL35" s="143">
        <f t="shared" si="19"/>
        <v>8</v>
      </c>
      <c r="AM35" s="144">
        <f t="shared" si="20"/>
        <v>3</v>
      </c>
      <c r="AN35" s="143">
        <f t="shared" si="21"/>
        <v>14</v>
      </c>
      <c r="AO35" s="144">
        <f t="shared" si="22"/>
        <v>3</v>
      </c>
      <c r="AQ35" s="145">
        <f t="shared" si="23"/>
        <v>168</v>
      </c>
      <c r="AR35" s="145">
        <f t="shared" si="24"/>
        <v>131</v>
      </c>
      <c r="AS35" s="145">
        <f t="shared" si="25"/>
        <v>227</v>
      </c>
      <c r="AU35" s="122" t="str">
        <f t="shared" si="16"/>
        <v>11C7</v>
      </c>
    </row>
    <row r="36" spans="1:47" s="20" customFormat="1" ht="15">
      <c r="A36" s="107" t="s">
        <v>48</v>
      </c>
      <c r="B36" s="126" t="s">
        <v>68</v>
      </c>
      <c r="C36" s="119">
        <f t="shared" si="26"/>
        <v>6</v>
      </c>
      <c r="D36" s="4">
        <f t="shared" si="27"/>
        <v>24</v>
      </c>
      <c r="E36" s="107" t="str">
        <f t="shared" si="28"/>
        <v>59</v>
      </c>
      <c r="F36" s="11" t="str">
        <f t="shared" si="29"/>
        <v>53</v>
      </c>
      <c r="G36" s="7" t="str">
        <f t="shared" si="30"/>
        <v>AC</v>
      </c>
      <c r="H36" s="7" t="str">
        <f t="shared" si="31"/>
        <v/>
      </c>
      <c r="I36" s="7" t="str">
        <f t="shared" si="32"/>
        <v/>
      </c>
      <c r="J36" s="4" t="str">
        <f t="shared" si="33"/>
        <v/>
      </c>
      <c r="K36" s="83" t="str">
        <f t="shared" si="34"/>
        <v>0</v>
      </c>
      <c r="L36" s="11" t="str">
        <f t="shared" si="34"/>
        <v>1</v>
      </c>
      <c r="M36" s="11" t="str">
        <f t="shared" si="34"/>
        <v>0</v>
      </c>
      <c r="N36" s="84" t="str">
        <f t="shared" si="34"/>
        <v>1</v>
      </c>
      <c r="O36" s="11" t="str">
        <f t="shared" si="34"/>
        <v>1</v>
      </c>
      <c r="P36" s="11" t="str">
        <f t="shared" si="34"/>
        <v>0</v>
      </c>
      <c r="Q36" s="11" t="str">
        <f t="shared" si="34"/>
        <v>0</v>
      </c>
      <c r="R36" s="11" t="str">
        <f t="shared" si="34"/>
        <v>1</v>
      </c>
      <c r="S36" s="83" t="str">
        <f t="shared" si="35"/>
        <v>0</v>
      </c>
      <c r="T36" s="11" t="str">
        <f t="shared" si="35"/>
        <v>1</v>
      </c>
      <c r="U36" s="11" t="str">
        <f t="shared" si="35"/>
        <v>0</v>
      </c>
      <c r="V36" s="84" t="str">
        <f t="shared" si="35"/>
        <v>1</v>
      </c>
      <c r="W36" s="105" t="str">
        <f t="shared" si="35"/>
        <v>0</v>
      </c>
      <c r="X36" s="106" t="str">
        <f t="shared" si="35"/>
        <v>0</v>
      </c>
      <c r="Y36" s="11" t="str">
        <f t="shared" si="35"/>
        <v>1</v>
      </c>
      <c r="Z36" s="84" t="str">
        <f t="shared" si="35"/>
        <v>1</v>
      </c>
      <c r="AA36" s="11" t="str">
        <f t="shared" si="36"/>
        <v>1</v>
      </c>
      <c r="AB36" s="85" t="str">
        <f t="shared" si="36"/>
        <v>0</v>
      </c>
      <c r="AC36" s="86" t="str">
        <f t="shared" si="36"/>
        <v>1</v>
      </c>
      <c r="AD36" s="88" t="str">
        <f t="shared" si="36"/>
        <v>0</v>
      </c>
      <c r="AE36" s="109" t="str">
        <f t="shared" si="36"/>
        <v>1</v>
      </c>
      <c r="AF36" s="88" t="str">
        <f t="shared" si="36"/>
        <v>1</v>
      </c>
      <c r="AG36" s="88" t="str">
        <f t="shared" si="36"/>
        <v>0</v>
      </c>
      <c r="AH36" s="110" t="str">
        <f t="shared" si="36"/>
        <v>0</v>
      </c>
      <c r="AI36" s="55"/>
      <c r="AJ36" s="61">
        <f t="shared" si="17"/>
        <v>10</v>
      </c>
      <c r="AK36" s="74">
        <f t="shared" si="18"/>
        <v>9</v>
      </c>
      <c r="AL36" s="61">
        <f t="shared" si="19"/>
        <v>10</v>
      </c>
      <c r="AM36" s="74">
        <f t="shared" si="20"/>
        <v>12</v>
      </c>
      <c r="AN36" s="61">
        <f t="shared" si="21"/>
        <v>5</v>
      </c>
      <c r="AO36" s="74">
        <f t="shared" si="22"/>
        <v>3</v>
      </c>
      <c r="AQ36" s="20">
        <f t="shared" si="23"/>
        <v>169</v>
      </c>
      <c r="AR36" s="20">
        <f t="shared" si="24"/>
        <v>172</v>
      </c>
      <c r="AS36" s="20">
        <f t="shared" si="25"/>
        <v>83</v>
      </c>
      <c r="AU36" s="122" t="str">
        <f t="shared" si="16"/>
        <v>953A</v>
      </c>
    </row>
    <row r="37" spans="1:47" s="20" customFormat="1" ht="15">
      <c r="A37" s="107" t="s">
        <v>48</v>
      </c>
      <c r="B37" s="126" t="s">
        <v>69</v>
      </c>
      <c r="C37" s="119">
        <f t="shared" si="26"/>
        <v>6</v>
      </c>
      <c r="D37" s="4">
        <f t="shared" si="27"/>
        <v>24</v>
      </c>
      <c r="E37" s="107" t="str">
        <f t="shared" si="28"/>
        <v>56</v>
      </c>
      <c r="F37" s="11" t="str">
        <f t="shared" si="29"/>
        <v>46</v>
      </c>
      <c r="G37" s="7" t="str">
        <f t="shared" si="30"/>
        <v>9C</v>
      </c>
      <c r="H37" s="7" t="str">
        <f t="shared" si="31"/>
        <v/>
      </c>
      <c r="I37" s="7" t="str">
        <f t="shared" si="32"/>
        <v/>
      </c>
      <c r="J37" s="4" t="str">
        <f t="shared" si="33"/>
        <v/>
      </c>
      <c r="K37" s="83" t="str">
        <f t="shared" si="34"/>
        <v>0</v>
      </c>
      <c r="L37" s="11" t="str">
        <f t="shared" si="34"/>
        <v>1</v>
      </c>
      <c r="M37" s="11" t="str">
        <f t="shared" si="34"/>
        <v>0</v>
      </c>
      <c r="N37" s="84" t="str">
        <f t="shared" si="34"/>
        <v>1</v>
      </c>
      <c r="O37" s="11" t="str">
        <f t="shared" si="34"/>
        <v>0</v>
      </c>
      <c r="P37" s="11" t="str">
        <f t="shared" si="34"/>
        <v>1</v>
      </c>
      <c r="Q37" s="11" t="str">
        <f t="shared" si="34"/>
        <v>1</v>
      </c>
      <c r="R37" s="11" t="str">
        <f t="shared" si="34"/>
        <v>0</v>
      </c>
      <c r="S37" s="83" t="str">
        <f t="shared" si="35"/>
        <v>0</v>
      </c>
      <c r="T37" s="11" t="str">
        <f t="shared" si="35"/>
        <v>1</v>
      </c>
      <c r="U37" s="11" t="str">
        <f t="shared" si="35"/>
        <v>0</v>
      </c>
      <c r="V37" s="84" t="str">
        <f t="shared" si="35"/>
        <v>0</v>
      </c>
      <c r="W37" s="105" t="str">
        <f t="shared" si="35"/>
        <v>0</v>
      </c>
      <c r="X37" s="106" t="str">
        <f t="shared" si="35"/>
        <v>1</v>
      </c>
      <c r="Y37" s="11" t="str">
        <f t="shared" si="35"/>
        <v>1</v>
      </c>
      <c r="Z37" s="84" t="str">
        <f t="shared" si="35"/>
        <v>0</v>
      </c>
      <c r="AA37" s="11" t="str">
        <f t="shared" si="36"/>
        <v>1</v>
      </c>
      <c r="AB37" s="85" t="str">
        <f t="shared" si="36"/>
        <v>0</v>
      </c>
      <c r="AC37" s="86" t="str">
        <f t="shared" si="36"/>
        <v>0</v>
      </c>
      <c r="AD37" s="88" t="str">
        <f t="shared" si="36"/>
        <v>1</v>
      </c>
      <c r="AE37" s="109" t="str">
        <f t="shared" si="36"/>
        <v>1</v>
      </c>
      <c r="AF37" s="88" t="str">
        <f t="shared" si="36"/>
        <v>1</v>
      </c>
      <c r="AG37" s="88" t="str">
        <f t="shared" si="36"/>
        <v>0</v>
      </c>
      <c r="AH37" s="110" t="str">
        <f t="shared" si="36"/>
        <v>0</v>
      </c>
      <c r="AI37" s="55"/>
      <c r="AJ37" s="61">
        <f t="shared" si="17"/>
        <v>10</v>
      </c>
      <c r="AK37" s="74">
        <f t="shared" si="18"/>
        <v>6</v>
      </c>
      <c r="AL37" s="61">
        <f t="shared" si="19"/>
        <v>2</v>
      </c>
      <c r="AM37" s="74">
        <f t="shared" si="20"/>
        <v>6</v>
      </c>
      <c r="AN37" s="61">
        <f t="shared" si="21"/>
        <v>9</v>
      </c>
      <c r="AO37" s="74">
        <f t="shared" si="22"/>
        <v>3</v>
      </c>
      <c r="AQ37" s="20">
        <f t="shared" si="23"/>
        <v>166</v>
      </c>
      <c r="AR37" s="20">
        <f t="shared" si="24"/>
        <v>38</v>
      </c>
      <c r="AS37" s="20">
        <f t="shared" si="25"/>
        <v>147</v>
      </c>
      <c r="AU37" s="122" t="str">
        <f t="shared" si="16"/>
        <v>6469</v>
      </c>
    </row>
    <row r="38" spans="1:47" s="72" customFormat="1" ht="15">
      <c r="A38" s="66" t="s">
        <v>48</v>
      </c>
      <c r="B38" s="124" t="s">
        <v>70</v>
      </c>
      <c r="C38" s="121">
        <f t="shared" si="26"/>
        <v>6</v>
      </c>
      <c r="D38" s="65">
        <f t="shared" si="27"/>
        <v>24</v>
      </c>
      <c r="E38" s="66" t="str">
        <f t="shared" si="28"/>
        <v>54</v>
      </c>
      <c r="F38" s="67" t="str">
        <f t="shared" si="29"/>
        <v>BE</v>
      </c>
      <c r="G38" s="68" t="str">
        <f t="shared" si="30"/>
        <v>1C</v>
      </c>
      <c r="H38" s="68" t="str">
        <f t="shared" si="31"/>
        <v/>
      </c>
      <c r="I38" s="68" t="str">
        <f t="shared" si="32"/>
        <v/>
      </c>
      <c r="J38" s="65" t="str">
        <f t="shared" si="33"/>
        <v/>
      </c>
      <c r="K38" s="66" t="str">
        <f t="shared" si="34"/>
        <v>0</v>
      </c>
      <c r="L38" s="67" t="str">
        <f t="shared" si="34"/>
        <v>1</v>
      </c>
      <c r="M38" s="67" t="str">
        <f t="shared" si="34"/>
        <v>0</v>
      </c>
      <c r="N38" s="69" t="str">
        <f t="shared" si="34"/>
        <v>1</v>
      </c>
      <c r="O38" s="67" t="str">
        <f t="shared" si="34"/>
        <v>0</v>
      </c>
      <c r="P38" s="67" t="str">
        <f t="shared" si="34"/>
        <v>1</v>
      </c>
      <c r="Q38" s="67" t="str">
        <f t="shared" si="34"/>
        <v>0</v>
      </c>
      <c r="R38" s="67" t="str">
        <f t="shared" si="34"/>
        <v>0</v>
      </c>
      <c r="S38" s="66" t="str">
        <f t="shared" si="35"/>
        <v>1</v>
      </c>
      <c r="T38" s="67" t="str">
        <f t="shared" si="35"/>
        <v>0</v>
      </c>
      <c r="U38" s="67" t="str">
        <f t="shared" si="35"/>
        <v>1</v>
      </c>
      <c r="V38" s="69" t="str">
        <f t="shared" si="35"/>
        <v>1</v>
      </c>
      <c r="W38" s="100" t="str">
        <f t="shared" si="35"/>
        <v>1</v>
      </c>
      <c r="X38" s="101" t="str">
        <f t="shared" si="35"/>
        <v>1</v>
      </c>
      <c r="Y38" s="67" t="str">
        <f t="shared" si="35"/>
        <v>1</v>
      </c>
      <c r="Z38" s="69" t="str">
        <f t="shared" si="35"/>
        <v>0</v>
      </c>
      <c r="AA38" s="67" t="str">
        <f t="shared" si="36"/>
        <v>0</v>
      </c>
      <c r="AB38" s="102" t="str">
        <f t="shared" si="36"/>
        <v>0</v>
      </c>
      <c r="AC38" s="103" t="str">
        <f t="shared" si="36"/>
        <v>0</v>
      </c>
      <c r="AD38" s="104" t="str">
        <f t="shared" si="36"/>
        <v>1</v>
      </c>
      <c r="AE38" s="113" t="str">
        <f t="shared" si="36"/>
        <v>1</v>
      </c>
      <c r="AF38" s="104" t="str">
        <f t="shared" si="36"/>
        <v>1</v>
      </c>
      <c r="AG38" s="104" t="str">
        <f t="shared" si="36"/>
        <v>0</v>
      </c>
      <c r="AH38" s="114" t="str">
        <f t="shared" si="36"/>
        <v>0</v>
      </c>
      <c r="AI38" s="70"/>
      <c r="AJ38" s="71">
        <f t="shared" si="17"/>
        <v>10</v>
      </c>
      <c r="AK38" s="76">
        <f t="shared" si="18"/>
        <v>2</v>
      </c>
      <c r="AL38" s="71">
        <f t="shared" si="19"/>
        <v>13</v>
      </c>
      <c r="AM38" s="76">
        <f t="shared" si="20"/>
        <v>7</v>
      </c>
      <c r="AN38" s="71">
        <f t="shared" si="21"/>
        <v>8</v>
      </c>
      <c r="AO38" s="76">
        <f t="shared" si="22"/>
        <v>3</v>
      </c>
      <c r="AQ38" s="72">
        <f t="shared" si="23"/>
        <v>162</v>
      </c>
      <c r="AR38" s="72">
        <f t="shared" si="24"/>
        <v>215</v>
      </c>
      <c r="AS38" s="72">
        <f t="shared" si="25"/>
        <v>131</v>
      </c>
      <c r="AU38" s="123" t="str">
        <f t="shared" si="16"/>
        <v>4BE1</v>
      </c>
    </row>
    <row r="39" spans="1:47" s="20" customFormat="1" ht="15">
      <c r="A39" s="107" t="s">
        <v>49</v>
      </c>
      <c r="B39" s="126" t="s">
        <v>71</v>
      </c>
      <c r="C39" s="119">
        <f t="shared" si="26"/>
        <v>6</v>
      </c>
      <c r="D39" s="4">
        <f t="shared" si="27"/>
        <v>24</v>
      </c>
      <c r="E39" s="107" t="str">
        <f t="shared" si="28"/>
        <v>54</v>
      </c>
      <c r="F39" s="11" t="str">
        <f t="shared" si="29"/>
        <v>BE</v>
      </c>
      <c r="G39" s="7" t="str">
        <f t="shared" si="30"/>
        <v>12</v>
      </c>
      <c r="H39" s="7" t="str">
        <f t="shared" si="31"/>
        <v/>
      </c>
      <c r="I39" s="7" t="str">
        <f t="shared" si="32"/>
        <v/>
      </c>
      <c r="J39" s="4" t="str">
        <f t="shared" si="33"/>
        <v/>
      </c>
      <c r="K39" s="83" t="str">
        <f t="shared" si="34"/>
        <v>0</v>
      </c>
      <c r="L39" s="11" t="str">
        <f t="shared" si="34"/>
        <v>1</v>
      </c>
      <c r="M39" s="11" t="str">
        <f t="shared" si="34"/>
        <v>0</v>
      </c>
      <c r="N39" s="84" t="str">
        <f t="shared" si="34"/>
        <v>1</v>
      </c>
      <c r="O39" s="11" t="str">
        <f t="shared" si="34"/>
        <v>0</v>
      </c>
      <c r="P39" s="11" t="str">
        <f t="shared" si="34"/>
        <v>1</v>
      </c>
      <c r="Q39" s="11" t="str">
        <f t="shared" si="34"/>
        <v>0</v>
      </c>
      <c r="R39" s="11" t="str">
        <f t="shared" si="34"/>
        <v>0</v>
      </c>
      <c r="S39" s="83" t="str">
        <f t="shared" si="35"/>
        <v>1</v>
      </c>
      <c r="T39" s="11" t="str">
        <f t="shared" si="35"/>
        <v>0</v>
      </c>
      <c r="U39" s="11" t="str">
        <f t="shared" si="35"/>
        <v>1</v>
      </c>
      <c r="V39" s="84" t="str">
        <f t="shared" si="35"/>
        <v>1</v>
      </c>
      <c r="W39" s="105" t="str">
        <f t="shared" si="35"/>
        <v>1</v>
      </c>
      <c r="X39" s="106" t="str">
        <f t="shared" si="35"/>
        <v>1</v>
      </c>
      <c r="Y39" s="11" t="str">
        <f t="shared" si="35"/>
        <v>1</v>
      </c>
      <c r="Z39" s="84" t="str">
        <f t="shared" si="35"/>
        <v>0</v>
      </c>
      <c r="AA39" s="11" t="str">
        <f t="shared" si="36"/>
        <v>0</v>
      </c>
      <c r="AB39" s="85" t="str">
        <f t="shared" si="36"/>
        <v>0</v>
      </c>
      <c r="AC39" s="86" t="str">
        <f t="shared" si="36"/>
        <v>0</v>
      </c>
      <c r="AD39" s="88" t="str">
        <f t="shared" si="36"/>
        <v>1</v>
      </c>
      <c r="AE39" s="109" t="str">
        <f t="shared" si="36"/>
        <v>0</v>
      </c>
      <c r="AF39" s="88" t="str">
        <f t="shared" si="36"/>
        <v>0</v>
      </c>
      <c r="AG39" s="88" t="str">
        <f t="shared" si="36"/>
        <v>1</v>
      </c>
      <c r="AH39" s="110" t="str">
        <f t="shared" si="36"/>
        <v>0</v>
      </c>
      <c r="AI39" s="55"/>
      <c r="AJ39" s="61">
        <f t="shared" si="17"/>
        <v>10</v>
      </c>
      <c r="AK39" s="74">
        <f t="shared" si="18"/>
        <v>2</v>
      </c>
      <c r="AL39" s="61">
        <f t="shared" si="19"/>
        <v>13</v>
      </c>
      <c r="AM39" s="74">
        <f t="shared" si="20"/>
        <v>7</v>
      </c>
      <c r="AN39" s="61">
        <f t="shared" si="21"/>
        <v>8</v>
      </c>
      <c r="AO39" s="74">
        <f t="shared" si="22"/>
        <v>4</v>
      </c>
      <c r="AQ39" s="20">
        <f t="shared" si="23"/>
        <v>162</v>
      </c>
      <c r="AR39" s="20">
        <f t="shared" si="24"/>
        <v>215</v>
      </c>
      <c r="AS39" s="20">
        <f t="shared" si="25"/>
        <v>132</v>
      </c>
      <c r="AU39" s="122" t="str">
        <f t="shared" si="16"/>
        <v>4BE1</v>
      </c>
    </row>
    <row r="40" spans="1:47" ht="15">
      <c r="A40" s="107" t="s">
        <v>49</v>
      </c>
      <c r="B40" s="126">
        <v>564692</v>
      </c>
      <c r="C40" s="119">
        <f t="shared" si="26"/>
        <v>6</v>
      </c>
      <c r="D40" s="4">
        <f t="shared" si="27"/>
        <v>24</v>
      </c>
      <c r="E40" s="107" t="str">
        <f t="shared" si="28"/>
        <v>56</v>
      </c>
      <c r="F40" s="11" t="str">
        <f t="shared" si="29"/>
        <v>46</v>
      </c>
      <c r="G40" s="7" t="str">
        <f t="shared" si="30"/>
        <v>92</v>
      </c>
      <c r="H40" s="7" t="str">
        <f t="shared" si="31"/>
        <v/>
      </c>
      <c r="I40" s="7" t="str">
        <f t="shared" si="32"/>
        <v/>
      </c>
      <c r="J40" s="4" t="str">
        <f t="shared" si="33"/>
        <v/>
      </c>
      <c r="K40" s="83" t="str">
        <f t="shared" si="34"/>
        <v>0</v>
      </c>
      <c r="L40" s="11" t="str">
        <f t="shared" si="34"/>
        <v>1</v>
      </c>
      <c r="M40" s="11" t="str">
        <f t="shared" si="34"/>
        <v>0</v>
      </c>
      <c r="N40" s="84" t="str">
        <f t="shared" si="34"/>
        <v>1</v>
      </c>
      <c r="O40" s="11" t="str">
        <f t="shared" si="34"/>
        <v>0</v>
      </c>
      <c r="P40" s="11" t="str">
        <f t="shared" si="34"/>
        <v>1</v>
      </c>
      <c r="Q40" s="11" t="str">
        <f t="shared" si="34"/>
        <v>1</v>
      </c>
      <c r="R40" s="11" t="str">
        <f t="shared" si="34"/>
        <v>0</v>
      </c>
      <c r="S40" s="83" t="str">
        <f t="shared" si="35"/>
        <v>0</v>
      </c>
      <c r="T40" s="11" t="str">
        <f t="shared" si="35"/>
        <v>1</v>
      </c>
      <c r="U40" s="11" t="str">
        <f t="shared" si="35"/>
        <v>0</v>
      </c>
      <c r="V40" s="84" t="str">
        <f t="shared" si="35"/>
        <v>0</v>
      </c>
      <c r="W40" s="105" t="str">
        <f t="shared" si="35"/>
        <v>0</v>
      </c>
      <c r="X40" s="106" t="str">
        <f t="shared" si="35"/>
        <v>1</v>
      </c>
      <c r="Y40" s="11" t="str">
        <f t="shared" si="35"/>
        <v>1</v>
      </c>
      <c r="Z40" s="84" t="str">
        <f t="shared" si="35"/>
        <v>0</v>
      </c>
      <c r="AA40" s="11" t="str">
        <f t="shared" si="36"/>
        <v>1</v>
      </c>
      <c r="AB40" s="85" t="str">
        <f t="shared" si="36"/>
        <v>0</v>
      </c>
      <c r="AC40" s="86" t="str">
        <f t="shared" si="36"/>
        <v>0</v>
      </c>
      <c r="AD40" s="88" t="str">
        <f t="shared" si="36"/>
        <v>1</v>
      </c>
      <c r="AE40" s="109" t="str">
        <f t="shared" si="36"/>
        <v>0</v>
      </c>
      <c r="AF40" s="88" t="str">
        <f t="shared" si="36"/>
        <v>0</v>
      </c>
      <c r="AG40" s="88" t="str">
        <f t="shared" si="36"/>
        <v>1</v>
      </c>
      <c r="AH40" s="110" t="str">
        <f t="shared" si="36"/>
        <v>0</v>
      </c>
      <c r="AJ40" s="61">
        <f t="shared" si="17"/>
        <v>10</v>
      </c>
      <c r="AK40" s="74">
        <f t="shared" si="18"/>
        <v>6</v>
      </c>
      <c r="AL40" s="61">
        <f t="shared" si="19"/>
        <v>2</v>
      </c>
      <c r="AM40" s="74">
        <f t="shared" si="20"/>
        <v>6</v>
      </c>
      <c r="AN40" s="61">
        <f t="shared" si="21"/>
        <v>9</v>
      </c>
      <c r="AO40" s="74">
        <f t="shared" si="22"/>
        <v>4</v>
      </c>
      <c r="AP40" s="20"/>
      <c r="AQ40" s="20">
        <f t="shared" si="23"/>
        <v>166</v>
      </c>
      <c r="AR40" s="20">
        <f t="shared" si="24"/>
        <v>38</v>
      </c>
      <c r="AS40" s="20">
        <f t="shared" si="25"/>
        <v>148</v>
      </c>
      <c r="AT40" s="20"/>
      <c r="AU40" s="122" t="str">
        <f t="shared" si="16"/>
        <v>6469</v>
      </c>
    </row>
    <row r="41" spans="1:47" ht="15">
      <c r="A41" s="107" t="s">
        <v>49</v>
      </c>
      <c r="B41" s="126" t="s">
        <v>72</v>
      </c>
      <c r="C41" s="119">
        <f t="shared" si="26"/>
        <v>6</v>
      </c>
      <c r="D41" s="4">
        <f t="shared" si="27"/>
        <v>24</v>
      </c>
      <c r="E41" s="107" t="str">
        <f t="shared" si="28"/>
        <v>59</v>
      </c>
      <c r="F41" s="11" t="str">
        <f t="shared" si="29"/>
        <v>53</v>
      </c>
      <c r="G41" s="7" t="str">
        <f t="shared" si="30"/>
        <v>A2</v>
      </c>
      <c r="H41" s="7" t="str">
        <f t="shared" si="31"/>
        <v/>
      </c>
      <c r="I41" s="7" t="str">
        <f t="shared" si="32"/>
        <v/>
      </c>
      <c r="J41" s="4" t="str">
        <f t="shared" si="33"/>
        <v/>
      </c>
      <c r="K41" s="83" t="str">
        <f t="shared" si="34"/>
        <v>0</v>
      </c>
      <c r="L41" s="11" t="str">
        <f t="shared" si="34"/>
        <v>1</v>
      </c>
      <c r="M41" s="11" t="str">
        <f t="shared" si="34"/>
        <v>0</v>
      </c>
      <c r="N41" s="84" t="str">
        <f t="shared" si="34"/>
        <v>1</v>
      </c>
      <c r="O41" s="11" t="str">
        <f t="shared" si="34"/>
        <v>1</v>
      </c>
      <c r="P41" s="11" t="str">
        <f t="shared" si="34"/>
        <v>0</v>
      </c>
      <c r="Q41" s="11" t="str">
        <f t="shared" si="34"/>
        <v>0</v>
      </c>
      <c r="R41" s="11" t="str">
        <f t="shared" si="34"/>
        <v>1</v>
      </c>
      <c r="S41" s="83" t="str">
        <f t="shared" si="35"/>
        <v>0</v>
      </c>
      <c r="T41" s="11" t="str">
        <f t="shared" si="35"/>
        <v>1</v>
      </c>
      <c r="U41" s="11" t="str">
        <f t="shared" si="35"/>
        <v>0</v>
      </c>
      <c r="V41" s="84" t="str">
        <f t="shared" si="35"/>
        <v>1</v>
      </c>
      <c r="W41" s="105" t="str">
        <f t="shared" si="35"/>
        <v>0</v>
      </c>
      <c r="X41" s="106" t="str">
        <f t="shared" si="35"/>
        <v>0</v>
      </c>
      <c r="Y41" s="11" t="str">
        <f t="shared" si="35"/>
        <v>1</v>
      </c>
      <c r="Z41" s="84" t="str">
        <f t="shared" si="35"/>
        <v>1</v>
      </c>
      <c r="AA41" s="11" t="str">
        <f t="shared" si="36"/>
        <v>1</v>
      </c>
      <c r="AB41" s="85" t="str">
        <f t="shared" si="36"/>
        <v>0</v>
      </c>
      <c r="AC41" s="86" t="str">
        <f t="shared" si="36"/>
        <v>1</v>
      </c>
      <c r="AD41" s="88" t="str">
        <f t="shared" si="36"/>
        <v>0</v>
      </c>
      <c r="AE41" s="109" t="str">
        <f t="shared" si="36"/>
        <v>0</v>
      </c>
      <c r="AF41" s="88" t="str">
        <f t="shared" si="36"/>
        <v>0</v>
      </c>
      <c r="AG41" s="88" t="str">
        <f t="shared" si="36"/>
        <v>1</v>
      </c>
      <c r="AH41" s="110" t="str">
        <f t="shared" si="36"/>
        <v>0</v>
      </c>
      <c r="AJ41" s="61">
        <f t="shared" si="17"/>
        <v>10</v>
      </c>
      <c r="AK41" s="74">
        <f t="shared" si="18"/>
        <v>9</v>
      </c>
      <c r="AL41" s="61">
        <f t="shared" si="19"/>
        <v>10</v>
      </c>
      <c r="AM41" s="74">
        <f t="shared" si="20"/>
        <v>12</v>
      </c>
      <c r="AN41" s="61">
        <f t="shared" si="21"/>
        <v>5</v>
      </c>
      <c r="AO41" s="74">
        <f t="shared" si="22"/>
        <v>4</v>
      </c>
      <c r="AP41" s="20"/>
      <c r="AQ41" s="20">
        <f t="shared" si="23"/>
        <v>169</v>
      </c>
      <c r="AR41" s="20">
        <f t="shared" si="24"/>
        <v>172</v>
      </c>
      <c r="AS41" s="20">
        <f t="shared" si="25"/>
        <v>84</v>
      </c>
      <c r="AT41" s="20"/>
      <c r="AU41" s="122" t="str">
        <f t="shared" si="16"/>
        <v>953A</v>
      </c>
    </row>
    <row r="42" spans="1:47" s="145" customFormat="1" ht="15">
      <c r="A42" s="128" t="s">
        <v>49</v>
      </c>
      <c r="B42" s="146" t="s">
        <v>73</v>
      </c>
      <c r="C42" s="130">
        <f t="shared" si="26"/>
        <v>6</v>
      </c>
      <c r="D42" s="131">
        <f t="shared" si="27"/>
        <v>24</v>
      </c>
      <c r="E42" s="128" t="str">
        <f t="shared" si="28"/>
        <v>5E</v>
      </c>
      <c r="F42" s="132" t="str">
        <f t="shared" si="29"/>
        <v>C7</v>
      </c>
      <c r="G42" s="133" t="str">
        <f t="shared" si="30"/>
        <v>22</v>
      </c>
      <c r="H42" s="133" t="str">
        <f t="shared" si="31"/>
        <v/>
      </c>
      <c r="I42" s="133" t="str">
        <f t="shared" si="32"/>
        <v/>
      </c>
      <c r="J42" s="131" t="str">
        <f t="shared" si="33"/>
        <v/>
      </c>
      <c r="K42" s="128" t="str">
        <f t="shared" si="34"/>
        <v>0</v>
      </c>
      <c r="L42" s="132" t="str">
        <f t="shared" si="34"/>
        <v>1</v>
      </c>
      <c r="M42" s="132" t="str">
        <f t="shared" si="34"/>
        <v>0</v>
      </c>
      <c r="N42" s="134" t="str">
        <f t="shared" si="34"/>
        <v>1</v>
      </c>
      <c r="O42" s="132" t="str">
        <f t="shared" si="34"/>
        <v>1</v>
      </c>
      <c r="P42" s="132" t="str">
        <f t="shared" si="34"/>
        <v>1</v>
      </c>
      <c r="Q42" s="132" t="str">
        <f t="shared" si="34"/>
        <v>1</v>
      </c>
      <c r="R42" s="132" t="str">
        <f t="shared" si="34"/>
        <v>0</v>
      </c>
      <c r="S42" s="128" t="str">
        <f t="shared" si="35"/>
        <v>1</v>
      </c>
      <c r="T42" s="132" t="str">
        <f t="shared" si="35"/>
        <v>1</v>
      </c>
      <c r="U42" s="132" t="str">
        <f t="shared" si="35"/>
        <v>0</v>
      </c>
      <c r="V42" s="134" t="str">
        <f t="shared" si="35"/>
        <v>0</v>
      </c>
      <c r="W42" s="135" t="str">
        <f t="shared" si="35"/>
        <v>0</v>
      </c>
      <c r="X42" s="136" t="str">
        <f t="shared" si="35"/>
        <v>1</v>
      </c>
      <c r="Y42" s="132" t="str">
        <f t="shared" si="35"/>
        <v>1</v>
      </c>
      <c r="Z42" s="134" t="str">
        <f t="shared" si="35"/>
        <v>1</v>
      </c>
      <c r="AA42" s="132" t="str">
        <f t="shared" si="36"/>
        <v>0</v>
      </c>
      <c r="AB42" s="137" t="str">
        <f t="shared" si="36"/>
        <v>0</v>
      </c>
      <c r="AC42" s="138" t="str">
        <f t="shared" si="36"/>
        <v>1</v>
      </c>
      <c r="AD42" s="139" t="str">
        <f t="shared" si="36"/>
        <v>0</v>
      </c>
      <c r="AE42" s="140" t="str">
        <f t="shared" si="36"/>
        <v>0</v>
      </c>
      <c r="AF42" s="139" t="str">
        <f t="shared" si="36"/>
        <v>0</v>
      </c>
      <c r="AG42" s="139" t="str">
        <f t="shared" si="36"/>
        <v>1</v>
      </c>
      <c r="AH42" s="141" t="str">
        <f t="shared" si="36"/>
        <v>0</v>
      </c>
      <c r="AI42" s="142"/>
      <c r="AJ42" s="143">
        <f t="shared" si="17"/>
        <v>10</v>
      </c>
      <c r="AK42" s="144">
        <f t="shared" si="18"/>
        <v>7</v>
      </c>
      <c r="AL42" s="143">
        <f t="shared" si="19"/>
        <v>3</v>
      </c>
      <c r="AM42" s="144">
        <f t="shared" si="20"/>
        <v>14</v>
      </c>
      <c r="AN42" s="143">
        <f t="shared" si="21"/>
        <v>4</v>
      </c>
      <c r="AO42" s="144">
        <f t="shared" si="22"/>
        <v>4</v>
      </c>
      <c r="AQ42" s="145">
        <f t="shared" si="23"/>
        <v>167</v>
      </c>
      <c r="AR42" s="145">
        <f t="shared" si="24"/>
        <v>62</v>
      </c>
      <c r="AS42" s="145">
        <f t="shared" si="25"/>
        <v>68</v>
      </c>
      <c r="AU42" s="122" t="str">
        <f t="shared" si="16"/>
        <v>EC72</v>
      </c>
    </row>
    <row r="43" spans="1:47" s="20" customFormat="1" ht="15">
      <c r="A43" s="107" t="s">
        <v>50</v>
      </c>
      <c r="B43" s="126" t="s">
        <v>74</v>
      </c>
      <c r="C43" s="119">
        <f t="shared" si="26"/>
        <v>6</v>
      </c>
      <c r="D43" s="4">
        <f t="shared" si="27"/>
        <v>24</v>
      </c>
      <c r="E43" s="107" t="str">
        <f t="shared" si="28"/>
        <v>5A</v>
      </c>
      <c r="F43" s="11" t="str">
        <f t="shared" si="29"/>
        <v>98</v>
      </c>
      <c r="G43" s="7" t="str">
        <f t="shared" si="30"/>
        <v>B2</v>
      </c>
      <c r="H43" s="7" t="str">
        <f t="shared" si="31"/>
        <v/>
      </c>
      <c r="I43" s="7" t="str">
        <f t="shared" si="32"/>
        <v/>
      </c>
      <c r="J43" s="4" t="str">
        <f t="shared" si="33"/>
        <v/>
      </c>
      <c r="K43" s="83" t="str">
        <f t="shared" si="34"/>
        <v>0</v>
      </c>
      <c r="L43" s="11" t="str">
        <f t="shared" si="34"/>
        <v>1</v>
      </c>
      <c r="M43" s="11" t="str">
        <f t="shared" si="34"/>
        <v>0</v>
      </c>
      <c r="N43" s="84" t="str">
        <f t="shared" si="34"/>
        <v>1</v>
      </c>
      <c r="O43" s="11" t="str">
        <f t="shared" si="34"/>
        <v>1</v>
      </c>
      <c r="P43" s="11" t="str">
        <f t="shared" si="34"/>
        <v>0</v>
      </c>
      <c r="Q43" s="11" t="str">
        <f t="shared" si="34"/>
        <v>1</v>
      </c>
      <c r="R43" s="11" t="str">
        <f t="shared" si="34"/>
        <v>0</v>
      </c>
      <c r="S43" s="83" t="str">
        <f t="shared" si="35"/>
        <v>1</v>
      </c>
      <c r="T43" s="11" t="str">
        <f t="shared" si="35"/>
        <v>0</v>
      </c>
      <c r="U43" s="11" t="str">
        <f t="shared" si="35"/>
        <v>0</v>
      </c>
      <c r="V43" s="84" t="str">
        <f t="shared" si="35"/>
        <v>1</v>
      </c>
      <c r="W43" s="105" t="str">
        <f t="shared" si="35"/>
        <v>1</v>
      </c>
      <c r="X43" s="106" t="str">
        <f t="shared" si="35"/>
        <v>0</v>
      </c>
      <c r="Y43" s="11" t="str">
        <f t="shared" si="35"/>
        <v>0</v>
      </c>
      <c r="Z43" s="84" t="str">
        <f t="shared" si="35"/>
        <v>0</v>
      </c>
      <c r="AA43" s="11" t="str">
        <f t="shared" si="36"/>
        <v>1</v>
      </c>
      <c r="AB43" s="85" t="str">
        <f t="shared" si="36"/>
        <v>0</v>
      </c>
      <c r="AC43" s="86" t="str">
        <f t="shared" si="36"/>
        <v>1</v>
      </c>
      <c r="AD43" s="88" t="str">
        <f t="shared" si="36"/>
        <v>1</v>
      </c>
      <c r="AE43" s="109" t="str">
        <f t="shared" si="36"/>
        <v>0</v>
      </c>
      <c r="AF43" s="88" t="str">
        <f t="shared" si="36"/>
        <v>0</v>
      </c>
      <c r="AG43" s="88" t="str">
        <f t="shared" si="36"/>
        <v>1</v>
      </c>
      <c r="AH43" s="110" t="str">
        <f t="shared" si="36"/>
        <v>0</v>
      </c>
      <c r="AI43" s="55"/>
      <c r="AJ43" s="61">
        <f t="shared" si="17"/>
        <v>10</v>
      </c>
      <c r="AK43" s="74">
        <f t="shared" si="18"/>
        <v>5</v>
      </c>
      <c r="AL43" s="61">
        <f t="shared" si="19"/>
        <v>9</v>
      </c>
      <c r="AM43" s="74">
        <f t="shared" si="20"/>
        <v>1</v>
      </c>
      <c r="AN43" s="61">
        <f t="shared" si="21"/>
        <v>13</v>
      </c>
      <c r="AO43" s="74">
        <f t="shared" si="22"/>
        <v>4</v>
      </c>
      <c r="AQ43" s="20">
        <f t="shared" si="23"/>
        <v>165</v>
      </c>
      <c r="AR43" s="20">
        <f t="shared" si="24"/>
        <v>145</v>
      </c>
      <c r="AS43" s="20">
        <f t="shared" si="25"/>
        <v>212</v>
      </c>
      <c r="AU43" s="122" t="str">
        <f t="shared" si="16"/>
        <v>A98B</v>
      </c>
    </row>
    <row r="44" spans="1:47" s="20" customFormat="1" ht="15">
      <c r="A44" s="107" t="s">
        <v>50</v>
      </c>
      <c r="B44" s="126" t="s">
        <v>75</v>
      </c>
      <c r="C44" s="119">
        <f t="shared" si="26"/>
        <v>6</v>
      </c>
      <c r="D44" s="4">
        <f t="shared" si="27"/>
        <v>24</v>
      </c>
      <c r="E44" s="107" t="str">
        <f t="shared" si="28"/>
        <v>5F</v>
      </c>
      <c r="F44" s="11" t="str">
        <f t="shared" si="29"/>
        <v>05</v>
      </c>
      <c r="G44" s="7" t="str">
        <f t="shared" si="30"/>
        <v>32</v>
      </c>
      <c r="H44" s="7" t="str">
        <f t="shared" si="31"/>
        <v/>
      </c>
      <c r="I44" s="7" t="str">
        <f t="shared" si="32"/>
        <v/>
      </c>
      <c r="J44" s="4" t="str">
        <f t="shared" si="33"/>
        <v/>
      </c>
      <c r="K44" s="83" t="str">
        <f t="shared" si="34"/>
        <v>0</v>
      </c>
      <c r="L44" s="11" t="str">
        <f t="shared" si="34"/>
        <v>1</v>
      </c>
      <c r="M44" s="11" t="str">
        <f t="shared" si="34"/>
        <v>0</v>
      </c>
      <c r="N44" s="84" t="str">
        <f t="shared" si="34"/>
        <v>1</v>
      </c>
      <c r="O44" s="11" t="str">
        <f t="shared" si="34"/>
        <v>1</v>
      </c>
      <c r="P44" s="11" t="str">
        <f t="shared" si="34"/>
        <v>1</v>
      </c>
      <c r="Q44" s="11" t="str">
        <f t="shared" si="34"/>
        <v>1</v>
      </c>
      <c r="R44" s="11" t="str">
        <f t="shared" si="34"/>
        <v>1</v>
      </c>
      <c r="S44" s="83" t="str">
        <f t="shared" si="35"/>
        <v>0</v>
      </c>
      <c r="T44" s="11" t="str">
        <f t="shared" si="35"/>
        <v>0</v>
      </c>
      <c r="U44" s="11" t="str">
        <f t="shared" si="35"/>
        <v>0</v>
      </c>
      <c r="V44" s="84" t="str">
        <f t="shared" si="35"/>
        <v>0</v>
      </c>
      <c r="W44" s="105" t="str">
        <f t="shared" si="35"/>
        <v>0</v>
      </c>
      <c r="X44" s="106" t="str">
        <f t="shared" si="35"/>
        <v>1</v>
      </c>
      <c r="Y44" s="11" t="str">
        <f t="shared" si="35"/>
        <v>0</v>
      </c>
      <c r="Z44" s="84" t="str">
        <f t="shared" si="35"/>
        <v>1</v>
      </c>
      <c r="AA44" s="11" t="str">
        <f t="shared" si="36"/>
        <v>0</v>
      </c>
      <c r="AB44" s="85" t="str">
        <f t="shared" si="36"/>
        <v>0</v>
      </c>
      <c r="AC44" s="86" t="str">
        <f t="shared" si="36"/>
        <v>1</v>
      </c>
      <c r="AD44" s="88" t="str">
        <f t="shared" si="36"/>
        <v>1</v>
      </c>
      <c r="AE44" s="109" t="str">
        <f t="shared" si="36"/>
        <v>0</v>
      </c>
      <c r="AF44" s="88" t="str">
        <f t="shared" si="36"/>
        <v>0</v>
      </c>
      <c r="AG44" s="88" t="str">
        <f t="shared" si="36"/>
        <v>1</v>
      </c>
      <c r="AH44" s="110" t="str">
        <f t="shared" si="36"/>
        <v>0</v>
      </c>
      <c r="AI44" s="55"/>
      <c r="AJ44" s="61">
        <f t="shared" si="17"/>
        <v>10</v>
      </c>
      <c r="AK44" s="74">
        <f t="shared" si="18"/>
        <v>15</v>
      </c>
      <c r="AL44" s="61">
        <f t="shared" si="19"/>
        <v>0</v>
      </c>
      <c r="AM44" s="74">
        <f t="shared" si="20"/>
        <v>10</v>
      </c>
      <c r="AN44" s="61">
        <f t="shared" si="21"/>
        <v>12</v>
      </c>
      <c r="AO44" s="74">
        <f t="shared" si="22"/>
        <v>4</v>
      </c>
      <c r="AQ44" s="20">
        <f t="shared" si="23"/>
        <v>175</v>
      </c>
      <c r="AR44" s="20">
        <f t="shared" si="24"/>
        <v>10</v>
      </c>
      <c r="AS44" s="20">
        <f t="shared" si="25"/>
        <v>196</v>
      </c>
      <c r="AU44" s="122" t="str">
        <f t="shared" si="16"/>
        <v>F053</v>
      </c>
    </row>
    <row r="45" spans="1:47" s="72" customFormat="1" ht="15">
      <c r="A45" s="66" t="s">
        <v>50</v>
      </c>
      <c r="B45" s="124" t="s">
        <v>76</v>
      </c>
      <c r="C45" s="121">
        <f t="shared" si="26"/>
        <v>6</v>
      </c>
      <c r="D45" s="65">
        <f t="shared" si="27"/>
        <v>24</v>
      </c>
      <c r="E45" s="66" t="str">
        <f t="shared" si="28"/>
        <v>5B</v>
      </c>
      <c r="F45" s="67" t="str">
        <f t="shared" si="29"/>
        <v>3A</v>
      </c>
      <c r="G45" s="68" t="str">
        <f t="shared" si="30"/>
        <v>42</v>
      </c>
      <c r="H45" s="68" t="str">
        <f t="shared" si="31"/>
        <v/>
      </c>
      <c r="I45" s="68" t="str">
        <f t="shared" si="32"/>
        <v/>
      </c>
      <c r="J45" s="65" t="str">
        <f t="shared" si="33"/>
        <v/>
      </c>
      <c r="K45" s="66" t="str">
        <f t="shared" si="34"/>
        <v>0</v>
      </c>
      <c r="L45" s="67" t="str">
        <f t="shared" si="34"/>
        <v>1</v>
      </c>
      <c r="M45" s="67" t="str">
        <f t="shared" si="34"/>
        <v>0</v>
      </c>
      <c r="N45" s="69" t="str">
        <f t="shared" si="34"/>
        <v>1</v>
      </c>
      <c r="O45" s="67" t="str">
        <f t="shared" si="34"/>
        <v>1</v>
      </c>
      <c r="P45" s="67" t="str">
        <f t="shared" si="34"/>
        <v>0</v>
      </c>
      <c r="Q45" s="67" t="str">
        <f t="shared" si="34"/>
        <v>1</v>
      </c>
      <c r="R45" s="67" t="str">
        <f t="shared" si="34"/>
        <v>1</v>
      </c>
      <c r="S45" s="66" t="str">
        <f t="shared" si="35"/>
        <v>0</v>
      </c>
      <c r="T45" s="67" t="str">
        <f t="shared" si="35"/>
        <v>0</v>
      </c>
      <c r="U45" s="67" t="str">
        <f t="shared" si="35"/>
        <v>1</v>
      </c>
      <c r="V45" s="69" t="str">
        <f t="shared" si="35"/>
        <v>1</v>
      </c>
      <c r="W45" s="100" t="str">
        <f t="shared" si="35"/>
        <v>1</v>
      </c>
      <c r="X45" s="101" t="str">
        <f t="shared" si="35"/>
        <v>0</v>
      </c>
      <c r="Y45" s="67" t="str">
        <f t="shared" si="35"/>
        <v>1</v>
      </c>
      <c r="Z45" s="69" t="str">
        <f t="shared" si="35"/>
        <v>0</v>
      </c>
      <c r="AA45" s="67" t="str">
        <f t="shared" si="36"/>
        <v>0</v>
      </c>
      <c r="AB45" s="102" t="str">
        <f t="shared" si="36"/>
        <v>1</v>
      </c>
      <c r="AC45" s="103" t="str">
        <f t="shared" si="36"/>
        <v>0</v>
      </c>
      <c r="AD45" s="104" t="str">
        <f t="shared" si="36"/>
        <v>0</v>
      </c>
      <c r="AE45" s="113" t="str">
        <f t="shared" si="36"/>
        <v>0</v>
      </c>
      <c r="AF45" s="104" t="str">
        <f t="shared" si="36"/>
        <v>0</v>
      </c>
      <c r="AG45" s="104" t="str">
        <f t="shared" si="36"/>
        <v>1</v>
      </c>
      <c r="AH45" s="114" t="str">
        <f t="shared" si="36"/>
        <v>0</v>
      </c>
      <c r="AI45" s="70"/>
      <c r="AJ45" s="71">
        <f t="shared" si="17"/>
        <v>10</v>
      </c>
      <c r="AK45" s="76">
        <f t="shared" si="18"/>
        <v>13</v>
      </c>
      <c r="AL45" s="71">
        <f t="shared" si="19"/>
        <v>12</v>
      </c>
      <c r="AM45" s="76">
        <f t="shared" si="20"/>
        <v>5</v>
      </c>
      <c r="AN45" s="71">
        <f t="shared" si="21"/>
        <v>2</v>
      </c>
      <c r="AO45" s="76">
        <f t="shared" si="22"/>
        <v>4</v>
      </c>
      <c r="AQ45" s="72">
        <f t="shared" si="23"/>
        <v>173</v>
      </c>
      <c r="AR45" s="72">
        <f t="shared" si="24"/>
        <v>197</v>
      </c>
      <c r="AS45" s="72">
        <f t="shared" si="25"/>
        <v>36</v>
      </c>
      <c r="AU45" s="123" t="str">
        <f t="shared" si="16"/>
        <v>B3A4</v>
      </c>
    </row>
    <row r="46" spans="1:47" ht="15">
      <c r="A46"/>
      <c r="B46" s="126" t="str">
        <f>MID(A46,2,6)</f>
        <v/>
      </c>
      <c r="C46" s="119">
        <f t="shared" si="26"/>
        <v>0</v>
      </c>
      <c r="D46" s="4">
        <f t="shared" si="27"/>
        <v>0</v>
      </c>
      <c r="E46" s="107" t="str">
        <f t="shared" si="28"/>
        <v/>
      </c>
      <c r="F46" s="11" t="str">
        <f t="shared" si="29"/>
        <v/>
      </c>
      <c r="G46" s="7" t="str">
        <f t="shared" si="30"/>
        <v/>
      </c>
      <c r="H46" s="7" t="str">
        <f t="shared" si="31"/>
        <v/>
      </c>
      <c r="I46" s="7" t="str">
        <f t="shared" si="32"/>
        <v/>
      </c>
      <c r="J46" s="4" t="str">
        <f t="shared" si="33"/>
        <v/>
      </c>
      <c r="K46" s="83" t="str">
        <f t="shared" si="34"/>
        <v>0</v>
      </c>
      <c r="L46" s="11" t="str">
        <f t="shared" si="34"/>
        <v>0</v>
      </c>
      <c r="M46" s="11" t="str">
        <f t="shared" si="34"/>
        <v>0</v>
      </c>
      <c r="N46" s="84" t="str">
        <f t="shared" si="34"/>
        <v>0</v>
      </c>
      <c r="O46" s="11" t="str">
        <f t="shared" si="34"/>
        <v>0</v>
      </c>
      <c r="P46" s="11" t="str">
        <f t="shared" si="34"/>
        <v>0</v>
      </c>
      <c r="Q46" s="11" t="str">
        <f t="shared" si="34"/>
        <v>0</v>
      </c>
      <c r="R46" s="11" t="str">
        <f t="shared" si="34"/>
        <v>0</v>
      </c>
      <c r="S46" s="83" t="str">
        <f t="shared" si="35"/>
        <v>0</v>
      </c>
      <c r="T46" s="11" t="str">
        <f t="shared" si="35"/>
        <v>0</v>
      </c>
      <c r="U46" s="11" t="str">
        <f t="shared" si="35"/>
        <v>0</v>
      </c>
      <c r="V46" s="84" t="str">
        <f t="shared" si="35"/>
        <v>0</v>
      </c>
      <c r="W46" s="105" t="str">
        <f t="shared" si="35"/>
        <v>0</v>
      </c>
      <c r="X46" s="106" t="str">
        <f t="shared" si="35"/>
        <v>0</v>
      </c>
      <c r="Y46" s="11" t="str">
        <f t="shared" si="35"/>
        <v>0</v>
      </c>
      <c r="Z46" s="84" t="str">
        <f t="shared" si="35"/>
        <v>0</v>
      </c>
      <c r="AA46" s="11" t="str">
        <f t="shared" si="36"/>
        <v>0</v>
      </c>
      <c r="AB46" s="85" t="str">
        <f t="shared" si="36"/>
        <v>0</v>
      </c>
      <c r="AC46" s="86" t="str">
        <f t="shared" si="36"/>
        <v>0</v>
      </c>
      <c r="AD46" s="88" t="str">
        <f t="shared" si="36"/>
        <v>0</v>
      </c>
      <c r="AE46" s="109" t="str">
        <f t="shared" si="36"/>
        <v>0</v>
      </c>
      <c r="AF46" s="88" t="str">
        <f t="shared" si="36"/>
        <v>0</v>
      </c>
      <c r="AG46" s="88" t="str">
        <f t="shared" si="36"/>
        <v>0</v>
      </c>
      <c r="AH46" s="110" t="str">
        <f t="shared" si="36"/>
        <v>0</v>
      </c>
      <c r="AJ46" s="61">
        <f t="shared" si="17"/>
        <v>0</v>
      </c>
      <c r="AK46" s="74">
        <f t="shared" si="18"/>
        <v>0</v>
      </c>
      <c r="AL46" s="61">
        <f t="shared" si="19"/>
        <v>0</v>
      </c>
      <c r="AM46" s="74">
        <f t="shared" si="20"/>
        <v>0</v>
      </c>
      <c r="AN46" s="61">
        <f t="shared" si="21"/>
        <v>0</v>
      </c>
      <c r="AO46" s="74">
        <f t="shared" si="22"/>
        <v>0</v>
      </c>
      <c r="AP46" s="20"/>
      <c r="AQ46" s="20">
        <f t="shared" si="23"/>
        <v>0</v>
      </c>
      <c r="AR46" s="20">
        <f t="shared" si="24"/>
        <v>0</v>
      </c>
      <c r="AS46" s="20">
        <f t="shared" si="25"/>
        <v>0</v>
      </c>
      <c r="AT46" s="20"/>
      <c r="AU46" s="122" t="str">
        <f t="shared" si="16"/>
        <v/>
      </c>
    </row>
    <row r="47" spans="1:47" ht="15">
      <c r="A47"/>
      <c r="B47" s="126" t="str">
        <f>MID(A47,2,6)</f>
        <v/>
      </c>
      <c r="C47" s="119">
        <f t="shared" si="26"/>
        <v>0</v>
      </c>
      <c r="D47" s="4">
        <f t="shared" si="27"/>
        <v>0</v>
      </c>
      <c r="E47" s="107" t="str">
        <f t="shared" si="28"/>
        <v/>
      </c>
      <c r="F47" s="11" t="str">
        <f t="shared" si="29"/>
        <v/>
      </c>
      <c r="G47" s="7" t="str">
        <f t="shared" si="30"/>
        <v/>
      </c>
      <c r="H47" s="7" t="str">
        <f t="shared" si="31"/>
        <v/>
      </c>
      <c r="I47" s="7" t="str">
        <f t="shared" si="32"/>
        <v/>
      </c>
      <c r="J47" s="4" t="str">
        <f t="shared" si="33"/>
        <v/>
      </c>
      <c r="K47" s="83" t="str">
        <f t="shared" si="34"/>
        <v>0</v>
      </c>
      <c r="L47" s="11" t="str">
        <f t="shared" si="34"/>
        <v>0</v>
      </c>
      <c r="M47" s="11" t="str">
        <f t="shared" si="34"/>
        <v>0</v>
      </c>
      <c r="N47" s="84" t="str">
        <f t="shared" si="34"/>
        <v>0</v>
      </c>
      <c r="O47" s="11" t="str">
        <f t="shared" si="34"/>
        <v>0</v>
      </c>
      <c r="P47" s="11" t="str">
        <f t="shared" si="34"/>
        <v>0</v>
      </c>
      <c r="Q47" s="11" t="str">
        <f t="shared" si="34"/>
        <v>0</v>
      </c>
      <c r="R47" s="11" t="str">
        <f t="shared" si="34"/>
        <v>0</v>
      </c>
      <c r="S47" s="83" t="str">
        <f t="shared" si="35"/>
        <v>0</v>
      </c>
      <c r="T47" s="11" t="str">
        <f t="shared" si="35"/>
        <v>0</v>
      </c>
      <c r="U47" s="11" t="str">
        <f t="shared" si="35"/>
        <v>0</v>
      </c>
      <c r="V47" s="84" t="str">
        <f t="shared" si="35"/>
        <v>0</v>
      </c>
      <c r="W47" s="105" t="str">
        <f t="shared" si="35"/>
        <v>0</v>
      </c>
      <c r="X47" s="106" t="str">
        <f t="shared" si="35"/>
        <v>0</v>
      </c>
      <c r="Y47" s="11" t="str">
        <f t="shared" si="35"/>
        <v>0</v>
      </c>
      <c r="Z47" s="84" t="str">
        <f t="shared" si="35"/>
        <v>0</v>
      </c>
      <c r="AA47" s="11" t="str">
        <f t="shared" si="36"/>
        <v>0</v>
      </c>
      <c r="AB47" s="85" t="str">
        <f t="shared" si="36"/>
        <v>0</v>
      </c>
      <c r="AC47" s="86" t="str">
        <f t="shared" si="36"/>
        <v>0</v>
      </c>
      <c r="AD47" s="88" t="str">
        <f t="shared" si="36"/>
        <v>0</v>
      </c>
      <c r="AE47" s="109" t="str">
        <f t="shared" si="36"/>
        <v>0</v>
      </c>
      <c r="AF47" s="88" t="str">
        <f t="shared" si="36"/>
        <v>0</v>
      </c>
      <c r="AG47" s="88" t="str">
        <f t="shared" si="36"/>
        <v>0</v>
      </c>
      <c r="AH47" s="110" t="str">
        <f t="shared" si="36"/>
        <v>0</v>
      </c>
      <c r="AJ47" s="61">
        <f t="shared" si="17"/>
        <v>0</v>
      </c>
      <c r="AK47" s="74">
        <f t="shared" si="18"/>
        <v>0</v>
      </c>
      <c r="AL47" s="61">
        <f t="shared" si="19"/>
        <v>0</v>
      </c>
      <c r="AM47" s="74">
        <f t="shared" si="20"/>
        <v>0</v>
      </c>
      <c r="AN47" s="61">
        <f t="shared" si="21"/>
        <v>0</v>
      </c>
      <c r="AO47" s="74">
        <f t="shared" si="22"/>
        <v>0</v>
      </c>
      <c r="AP47" s="20"/>
      <c r="AQ47" s="20">
        <f t="shared" si="23"/>
        <v>0</v>
      </c>
      <c r="AR47" s="20">
        <f t="shared" si="24"/>
        <v>0</v>
      </c>
      <c r="AS47" s="20">
        <f t="shared" si="25"/>
        <v>0</v>
      </c>
      <c r="AT47" s="20"/>
      <c r="AU47" s="122" t="str">
        <f t="shared" si="16"/>
        <v/>
      </c>
    </row>
    <row r="48" spans="1:47" s="20" customFormat="1" ht="15">
      <c r="A48" s="120"/>
      <c r="B48" s="126" t="str">
        <f>MID(A48,2,6)</f>
        <v/>
      </c>
      <c r="C48" s="119">
        <f t="shared" si="26"/>
        <v>0</v>
      </c>
      <c r="D48" s="4">
        <f t="shared" si="27"/>
        <v>0</v>
      </c>
      <c r="E48" s="107" t="str">
        <f t="shared" si="28"/>
        <v/>
      </c>
      <c r="F48" s="11" t="str">
        <f t="shared" si="29"/>
        <v/>
      </c>
      <c r="G48" s="7" t="str">
        <f t="shared" si="30"/>
        <v/>
      </c>
      <c r="H48" s="7" t="str">
        <f t="shared" si="31"/>
        <v/>
      </c>
      <c r="I48" s="7" t="str">
        <f t="shared" si="32"/>
        <v/>
      </c>
      <c r="J48" s="4" t="str">
        <f t="shared" si="33"/>
        <v/>
      </c>
      <c r="K48" s="107" t="str">
        <f t="shared" si="34"/>
        <v>0</v>
      </c>
      <c r="L48" s="11" t="str">
        <f t="shared" si="34"/>
        <v>0</v>
      </c>
      <c r="M48" s="11" t="str">
        <f t="shared" si="34"/>
        <v>0</v>
      </c>
      <c r="N48" s="108" t="str">
        <f t="shared" si="34"/>
        <v>0</v>
      </c>
      <c r="O48" s="11" t="str">
        <f t="shared" si="34"/>
        <v>0</v>
      </c>
      <c r="P48" s="11" t="str">
        <f t="shared" si="34"/>
        <v>0</v>
      </c>
      <c r="Q48" s="11" t="str">
        <f t="shared" si="34"/>
        <v>0</v>
      </c>
      <c r="R48" s="11" t="str">
        <f t="shared" si="34"/>
        <v>0</v>
      </c>
      <c r="S48" s="107" t="str">
        <f t="shared" si="35"/>
        <v>0</v>
      </c>
      <c r="T48" s="11" t="str">
        <f t="shared" si="35"/>
        <v>0</v>
      </c>
      <c r="U48" s="11" t="str">
        <f t="shared" si="35"/>
        <v>0</v>
      </c>
      <c r="V48" s="108" t="str">
        <f t="shared" si="35"/>
        <v>0</v>
      </c>
      <c r="W48" s="105" t="str">
        <f t="shared" si="35"/>
        <v>0</v>
      </c>
      <c r="X48" s="106" t="str">
        <f t="shared" si="35"/>
        <v>0</v>
      </c>
      <c r="Y48" s="11" t="str">
        <f t="shared" si="35"/>
        <v>0</v>
      </c>
      <c r="Z48" s="108" t="str">
        <f t="shared" si="35"/>
        <v>0</v>
      </c>
      <c r="AA48" s="11" t="str">
        <f t="shared" si="36"/>
        <v>0</v>
      </c>
      <c r="AB48" s="85" t="str">
        <f t="shared" si="36"/>
        <v>0</v>
      </c>
      <c r="AC48" s="86" t="str">
        <f t="shared" si="36"/>
        <v>0</v>
      </c>
      <c r="AD48" s="88" t="str">
        <f t="shared" si="36"/>
        <v>0</v>
      </c>
      <c r="AE48" s="109" t="str">
        <f t="shared" si="36"/>
        <v>0</v>
      </c>
      <c r="AF48" s="88" t="str">
        <f t="shared" si="36"/>
        <v>0</v>
      </c>
      <c r="AG48" s="88" t="str">
        <f t="shared" si="36"/>
        <v>0</v>
      </c>
      <c r="AH48" s="110" t="str">
        <f t="shared" si="36"/>
        <v>0</v>
      </c>
      <c r="AI48" s="55"/>
      <c r="AJ48" s="61">
        <f t="shared" si="17"/>
        <v>0</v>
      </c>
      <c r="AK48" s="74">
        <f t="shared" si="18"/>
        <v>0</v>
      </c>
      <c r="AL48" s="61">
        <f t="shared" si="19"/>
        <v>0</v>
      </c>
      <c r="AM48" s="74">
        <f t="shared" si="20"/>
        <v>0</v>
      </c>
      <c r="AN48" s="61">
        <f t="shared" si="21"/>
        <v>0</v>
      </c>
      <c r="AO48" s="74">
        <f t="shared" si="22"/>
        <v>0</v>
      </c>
      <c r="AQ48" s="20">
        <f t="shared" si="23"/>
        <v>0</v>
      </c>
      <c r="AR48" s="20">
        <f t="shared" si="24"/>
        <v>0</v>
      </c>
      <c r="AS48" s="20">
        <f t="shared" si="25"/>
        <v>0</v>
      </c>
      <c r="AU48" s="122" t="str">
        <f t="shared" si="16"/>
        <v/>
      </c>
    </row>
    <row r="49" spans="1:47" s="20" customFormat="1" ht="15">
      <c r="A49" s="120"/>
      <c r="B49" s="127"/>
      <c r="C49" s="119">
        <f t="shared" si="26"/>
        <v>0</v>
      </c>
      <c r="D49" s="4">
        <f t="shared" si="27"/>
        <v>0</v>
      </c>
      <c r="E49" s="107" t="str">
        <f t="shared" si="28"/>
        <v/>
      </c>
      <c r="F49" s="11" t="str">
        <f t="shared" si="29"/>
        <v/>
      </c>
      <c r="G49" s="7" t="str">
        <f t="shared" si="30"/>
        <v/>
      </c>
      <c r="H49" s="7" t="str">
        <f t="shared" si="31"/>
        <v/>
      </c>
      <c r="I49" s="7" t="str">
        <f t="shared" si="32"/>
        <v/>
      </c>
      <c r="J49" s="4" t="str">
        <f t="shared" si="33"/>
        <v/>
      </c>
      <c r="K49" s="107" t="str">
        <f t="shared" si="34"/>
        <v>0</v>
      </c>
      <c r="L49" s="11" t="str">
        <f t="shared" si="34"/>
        <v>0</v>
      </c>
      <c r="M49" s="11" t="str">
        <f t="shared" si="34"/>
        <v>0</v>
      </c>
      <c r="N49" s="108" t="str">
        <f t="shared" si="34"/>
        <v>0</v>
      </c>
      <c r="O49" s="11" t="str">
        <f t="shared" si="34"/>
        <v>0</v>
      </c>
      <c r="P49" s="11" t="str">
        <f t="shared" si="34"/>
        <v>0</v>
      </c>
      <c r="Q49" s="11" t="str">
        <f t="shared" si="34"/>
        <v>0</v>
      </c>
      <c r="R49" s="11" t="str">
        <f t="shared" si="34"/>
        <v>0</v>
      </c>
      <c r="S49" s="107" t="str">
        <f t="shared" si="35"/>
        <v>0</v>
      </c>
      <c r="T49" s="11" t="str">
        <f t="shared" si="35"/>
        <v>0</v>
      </c>
      <c r="U49" s="11" t="str">
        <f t="shared" si="35"/>
        <v>0</v>
      </c>
      <c r="V49" s="108" t="str">
        <f t="shared" si="35"/>
        <v>0</v>
      </c>
      <c r="W49" s="105" t="str">
        <f t="shared" si="35"/>
        <v>0</v>
      </c>
      <c r="X49" s="106" t="str">
        <f t="shared" si="35"/>
        <v>0</v>
      </c>
      <c r="Y49" s="11" t="str">
        <f t="shared" si="35"/>
        <v>0</v>
      </c>
      <c r="Z49" s="108" t="str">
        <f t="shared" si="35"/>
        <v>0</v>
      </c>
      <c r="AA49" s="11" t="str">
        <f t="shared" si="36"/>
        <v>0</v>
      </c>
      <c r="AB49" s="85" t="str">
        <f t="shared" si="36"/>
        <v>0</v>
      </c>
      <c r="AC49" s="86" t="str">
        <f t="shared" si="36"/>
        <v>0</v>
      </c>
      <c r="AD49" s="88" t="str">
        <f t="shared" si="36"/>
        <v>0</v>
      </c>
      <c r="AE49" s="109" t="str">
        <f t="shared" si="36"/>
        <v>0</v>
      </c>
      <c r="AF49" s="88" t="str">
        <f t="shared" si="36"/>
        <v>0</v>
      </c>
      <c r="AG49" s="88" t="str">
        <f t="shared" si="36"/>
        <v>0</v>
      </c>
      <c r="AH49" s="110" t="str">
        <f t="shared" si="36"/>
        <v>0</v>
      </c>
      <c r="AI49" s="55"/>
      <c r="AJ49" s="61">
        <f t="shared" si="17"/>
        <v>0</v>
      </c>
      <c r="AK49" s="74">
        <f t="shared" si="18"/>
        <v>0</v>
      </c>
      <c r="AL49" s="61">
        <f t="shared" si="19"/>
        <v>0</v>
      </c>
      <c r="AM49" s="74">
        <f t="shared" si="20"/>
        <v>0</v>
      </c>
      <c r="AN49" s="61">
        <f t="shared" si="21"/>
        <v>0</v>
      </c>
      <c r="AO49" s="74">
        <f t="shared" si="22"/>
        <v>0</v>
      </c>
      <c r="AQ49" s="20">
        <f t="shared" si="23"/>
        <v>0</v>
      </c>
      <c r="AR49" s="20">
        <f t="shared" si="24"/>
        <v>0</v>
      </c>
      <c r="AS49" s="20">
        <f t="shared" si="25"/>
        <v>0</v>
      </c>
      <c r="AU49" s="122" t="str">
        <f t="shared" si="16"/>
        <v/>
      </c>
    </row>
    <row r="50" spans="1:47" ht="15">
      <c r="A50"/>
      <c r="B50" s="122"/>
      <c r="C50" s="119">
        <f t="shared" si="26"/>
        <v>0</v>
      </c>
      <c r="D50" s="4">
        <f t="shared" si="27"/>
        <v>0</v>
      </c>
      <c r="E50" s="107" t="str">
        <f t="shared" si="28"/>
        <v/>
      </c>
      <c r="F50" s="11" t="str">
        <f t="shared" si="29"/>
        <v/>
      </c>
      <c r="G50" s="7" t="str">
        <f t="shared" si="30"/>
        <v/>
      </c>
      <c r="H50" s="7" t="str">
        <f t="shared" si="31"/>
        <v/>
      </c>
      <c r="I50" s="7" t="str">
        <f t="shared" si="32"/>
        <v/>
      </c>
      <c r="J50" s="4" t="str">
        <f t="shared" si="33"/>
        <v/>
      </c>
      <c r="K50" s="83" t="str">
        <f t="shared" si="34"/>
        <v>0</v>
      </c>
      <c r="L50" s="11" t="str">
        <f t="shared" si="34"/>
        <v>0</v>
      </c>
      <c r="M50" s="11" t="str">
        <f t="shared" si="34"/>
        <v>0</v>
      </c>
      <c r="N50" s="84" t="str">
        <f t="shared" si="34"/>
        <v>0</v>
      </c>
      <c r="O50" s="11" t="str">
        <f t="shared" si="34"/>
        <v>0</v>
      </c>
      <c r="P50" s="11" t="str">
        <f t="shared" si="34"/>
        <v>0</v>
      </c>
      <c r="Q50" s="11" t="str">
        <f t="shared" si="34"/>
        <v>0</v>
      </c>
      <c r="R50" s="11" t="str">
        <f t="shared" si="34"/>
        <v>0</v>
      </c>
      <c r="S50" s="83" t="str">
        <f t="shared" si="35"/>
        <v>0</v>
      </c>
      <c r="T50" s="11" t="str">
        <f t="shared" si="35"/>
        <v>0</v>
      </c>
      <c r="U50" s="11" t="str">
        <f t="shared" si="35"/>
        <v>0</v>
      </c>
      <c r="V50" s="84" t="str">
        <f t="shared" si="35"/>
        <v>0</v>
      </c>
      <c r="W50" s="105" t="str">
        <f t="shared" si="35"/>
        <v>0</v>
      </c>
      <c r="X50" s="106" t="str">
        <f t="shared" si="35"/>
        <v>0</v>
      </c>
      <c r="Y50" s="11" t="str">
        <f t="shared" si="35"/>
        <v>0</v>
      </c>
      <c r="Z50" s="84" t="str">
        <f t="shared" si="35"/>
        <v>0</v>
      </c>
      <c r="AA50" s="11" t="str">
        <f t="shared" si="36"/>
        <v>0</v>
      </c>
      <c r="AB50" s="85" t="str">
        <f t="shared" si="36"/>
        <v>0</v>
      </c>
      <c r="AC50" s="86" t="str">
        <f t="shared" si="36"/>
        <v>0</v>
      </c>
      <c r="AD50" s="88" t="str">
        <f t="shared" si="36"/>
        <v>0</v>
      </c>
      <c r="AE50" s="109" t="str">
        <f t="shared" si="36"/>
        <v>0</v>
      </c>
      <c r="AF50" s="88" t="str">
        <f t="shared" si="36"/>
        <v>0</v>
      </c>
      <c r="AG50" s="88" t="str">
        <f t="shared" si="36"/>
        <v>0</v>
      </c>
      <c r="AH50" s="110" t="str">
        <f t="shared" si="36"/>
        <v>0</v>
      </c>
      <c r="AJ50" s="61">
        <f t="shared" ref="AJ50:AJ86" si="37">K50*K$6+L50*L$6+M50*M$6+N50*N$6</f>
        <v>0</v>
      </c>
      <c r="AK50" s="74">
        <f t="shared" ref="AK50:AK86" si="38">O50*O$6+P50*P$6+Q50*Q$6+R50*R$6</f>
        <v>0</v>
      </c>
      <c r="AL50" s="61">
        <f t="shared" ref="AL50:AL86" si="39">S50*S$6+T50*T$6+U50*U$6+V50*V$6</f>
        <v>0</v>
      </c>
      <c r="AM50" s="74">
        <f t="shared" ref="AM50:AM86" si="40">W50*W$6+X50*X$6+Y50*Y$6+Z50*Z$6</f>
        <v>0</v>
      </c>
      <c r="AN50" s="61">
        <f t="shared" ref="AN50:AN86" si="41">AA50*AA$6+AB50*AB$6+AC50*AC$6+AD50*AD$6</f>
        <v>0</v>
      </c>
      <c r="AO50" s="74">
        <f t="shared" ref="AO50:AO86" si="42">AE50*AE$6+AF50*AF$6+AG50*AG$6+AH50*AH$6</f>
        <v>0</v>
      </c>
      <c r="AP50" s="20"/>
      <c r="AQ50" s="20">
        <f t="shared" ref="AQ50:AQ86" si="43">AJ50*16+AK50</f>
        <v>0</v>
      </c>
      <c r="AR50" s="20">
        <f t="shared" ref="AR50:AR86" si="44">AL50*16+AM50</f>
        <v>0</v>
      </c>
      <c r="AS50" s="20">
        <f t="shared" ref="AS50:AS86" si="45">AN50*16+AO50</f>
        <v>0</v>
      </c>
      <c r="AT50" s="20"/>
      <c r="AU50" s="122" t="str">
        <f t="shared" si="16"/>
        <v/>
      </c>
    </row>
    <row r="51" spans="1:47" ht="15">
      <c r="A51"/>
      <c r="B51" s="122"/>
      <c r="C51" s="119">
        <f t="shared" si="26"/>
        <v>0</v>
      </c>
      <c r="D51" s="4">
        <f t="shared" si="27"/>
        <v>0</v>
      </c>
      <c r="E51" s="107" t="str">
        <f t="shared" si="28"/>
        <v/>
      </c>
      <c r="F51" s="11" t="str">
        <f t="shared" si="29"/>
        <v/>
      </c>
      <c r="G51" s="7" t="str">
        <f t="shared" si="30"/>
        <v/>
      </c>
      <c r="H51" s="7" t="str">
        <f t="shared" si="31"/>
        <v/>
      </c>
      <c r="I51" s="7" t="str">
        <f t="shared" si="32"/>
        <v/>
      </c>
      <c r="J51" s="4" t="str">
        <f t="shared" si="33"/>
        <v/>
      </c>
      <c r="K51" s="83" t="str">
        <f t="shared" ref="K51:R82" si="46">MID(HEX2BIN($E51,8),K$2,1)</f>
        <v>0</v>
      </c>
      <c r="L51" s="11" t="str">
        <f t="shared" si="46"/>
        <v>0</v>
      </c>
      <c r="M51" s="11" t="str">
        <f t="shared" si="46"/>
        <v>0</v>
      </c>
      <c r="N51" s="84" t="str">
        <f t="shared" si="46"/>
        <v>0</v>
      </c>
      <c r="O51" s="11" t="str">
        <f t="shared" si="46"/>
        <v>0</v>
      </c>
      <c r="P51" s="11" t="str">
        <f t="shared" si="46"/>
        <v>0</v>
      </c>
      <c r="Q51" s="11" t="str">
        <f t="shared" si="46"/>
        <v>0</v>
      </c>
      <c r="R51" s="11" t="str">
        <f t="shared" si="46"/>
        <v>0</v>
      </c>
      <c r="S51" s="83" t="str">
        <f t="shared" ref="S51:Z82" si="47">MID(HEX2BIN($F51,8),S$2,1)</f>
        <v>0</v>
      </c>
      <c r="T51" s="11" t="str">
        <f t="shared" si="47"/>
        <v>0</v>
      </c>
      <c r="U51" s="11" t="str">
        <f t="shared" si="47"/>
        <v>0</v>
      </c>
      <c r="V51" s="84" t="str">
        <f t="shared" si="47"/>
        <v>0</v>
      </c>
      <c r="W51" s="105" t="str">
        <f t="shared" si="47"/>
        <v>0</v>
      </c>
      <c r="X51" s="106" t="str">
        <f t="shared" si="47"/>
        <v>0</v>
      </c>
      <c r="Y51" s="11" t="str">
        <f t="shared" si="47"/>
        <v>0</v>
      </c>
      <c r="Z51" s="84" t="str">
        <f t="shared" si="47"/>
        <v>0</v>
      </c>
      <c r="AA51" s="11" t="str">
        <f t="shared" ref="AA51:AH82" si="48">MID(HEX2BIN($G51,8),AA$2,1)</f>
        <v>0</v>
      </c>
      <c r="AB51" s="85" t="str">
        <f t="shared" si="48"/>
        <v>0</v>
      </c>
      <c r="AC51" s="86" t="str">
        <f t="shared" si="48"/>
        <v>0</v>
      </c>
      <c r="AD51" s="88" t="str">
        <f t="shared" si="48"/>
        <v>0</v>
      </c>
      <c r="AE51" s="109" t="str">
        <f t="shared" si="48"/>
        <v>0</v>
      </c>
      <c r="AF51" s="88" t="str">
        <f t="shared" si="48"/>
        <v>0</v>
      </c>
      <c r="AG51" s="88" t="str">
        <f t="shared" si="48"/>
        <v>0</v>
      </c>
      <c r="AH51" s="110" t="str">
        <f t="shared" si="48"/>
        <v>0</v>
      </c>
      <c r="AJ51" s="61">
        <f t="shared" si="37"/>
        <v>0</v>
      </c>
      <c r="AK51" s="74">
        <f t="shared" si="38"/>
        <v>0</v>
      </c>
      <c r="AL51" s="61">
        <f t="shared" si="39"/>
        <v>0</v>
      </c>
      <c r="AM51" s="74">
        <f t="shared" si="40"/>
        <v>0</v>
      </c>
      <c r="AN51" s="61">
        <f t="shared" si="41"/>
        <v>0</v>
      </c>
      <c r="AO51" s="74">
        <f t="shared" si="42"/>
        <v>0</v>
      </c>
      <c r="AP51" s="20"/>
      <c r="AQ51" s="20">
        <f t="shared" si="43"/>
        <v>0</v>
      </c>
      <c r="AR51" s="20">
        <f t="shared" si="44"/>
        <v>0</v>
      </c>
      <c r="AS51" s="20">
        <f t="shared" si="45"/>
        <v>0</v>
      </c>
      <c r="AT51" s="20"/>
      <c r="AU51" s="122" t="str">
        <f t="shared" si="16"/>
        <v/>
      </c>
    </row>
    <row r="52" spans="1:47" ht="15">
      <c r="A52"/>
      <c r="B52" s="122"/>
      <c r="C52" s="119">
        <f t="shared" si="26"/>
        <v>0</v>
      </c>
      <c r="D52" s="4">
        <f t="shared" si="27"/>
        <v>0</v>
      </c>
      <c r="E52" s="107" t="str">
        <f t="shared" si="28"/>
        <v/>
      </c>
      <c r="F52" s="11" t="str">
        <f t="shared" si="29"/>
        <v/>
      </c>
      <c r="G52" s="7" t="str">
        <f t="shared" si="30"/>
        <v/>
      </c>
      <c r="H52" s="7" t="str">
        <f t="shared" si="31"/>
        <v/>
      </c>
      <c r="I52" s="7" t="str">
        <f t="shared" si="32"/>
        <v/>
      </c>
      <c r="J52" s="4" t="str">
        <f t="shared" si="33"/>
        <v/>
      </c>
      <c r="K52" s="83" t="str">
        <f t="shared" si="46"/>
        <v>0</v>
      </c>
      <c r="L52" s="11" t="str">
        <f t="shared" si="46"/>
        <v>0</v>
      </c>
      <c r="M52" s="11" t="str">
        <f t="shared" si="46"/>
        <v>0</v>
      </c>
      <c r="N52" s="84" t="str">
        <f t="shared" si="46"/>
        <v>0</v>
      </c>
      <c r="O52" s="11" t="str">
        <f t="shared" si="46"/>
        <v>0</v>
      </c>
      <c r="P52" s="11" t="str">
        <f t="shared" si="46"/>
        <v>0</v>
      </c>
      <c r="Q52" s="11" t="str">
        <f t="shared" si="46"/>
        <v>0</v>
      </c>
      <c r="R52" s="11" t="str">
        <f t="shared" si="46"/>
        <v>0</v>
      </c>
      <c r="S52" s="83" t="str">
        <f t="shared" si="47"/>
        <v>0</v>
      </c>
      <c r="T52" s="11" t="str">
        <f t="shared" si="47"/>
        <v>0</v>
      </c>
      <c r="U52" s="11" t="str">
        <f t="shared" si="47"/>
        <v>0</v>
      </c>
      <c r="V52" s="84" t="str">
        <f t="shared" si="47"/>
        <v>0</v>
      </c>
      <c r="W52" s="105" t="str">
        <f t="shared" si="47"/>
        <v>0</v>
      </c>
      <c r="X52" s="106" t="str">
        <f t="shared" si="47"/>
        <v>0</v>
      </c>
      <c r="Y52" s="11" t="str">
        <f t="shared" si="47"/>
        <v>0</v>
      </c>
      <c r="Z52" s="84" t="str">
        <f t="shared" si="47"/>
        <v>0</v>
      </c>
      <c r="AA52" s="11" t="str">
        <f t="shared" si="48"/>
        <v>0</v>
      </c>
      <c r="AB52" s="85" t="str">
        <f t="shared" si="48"/>
        <v>0</v>
      </c>
      <c r="AC52" s="86" t="str">
        <f t="shared" si="48"/>
        <v>0</v>
      </c>
      <c r="AD52" s="88" t="str">
        <f t="shared" si="48"/>
        <v>0</v>
      </c>
      <c r="AE52" s="109" t="str">
        <f t="shared" si="48"/>
        <v>0</v>
      </c>
      <c r="AF52" s="88" t="str">
        <f t="shared" si="48"/>
        <v>0</v>
      </c>
      <c r="AG52" s="88" t="str">
        <f t="shared" si="48"/>
        <v>0</v>
      </c>
      <c r="AH52" s="110" t="str">
        <f t="shared" si="48"/>
        <v>0</v>
      </c>
      <c r="AJ52" s="61">
        <f t="shared" si="37"/>
        <v>0</v>
      </c>
      <c r="AK52" s="74">
        <f t="shared" si="38"/>
        <v>0</v>
      </c>
      <c r="AL52" s="61">
        <f t="shared" si="39"/>
        <v>0</v>
      </c>
      <c r="AM52" s="74">
        <f t="shared" si="40"/>
        <v>0</v>
      </c>
      <c r="AN52" s="61">
        <f t="shared" si="41"/>
        <v>0</v>
      </c>
      <c r="AO52" s="74">
        <f t="shared" si="42"/>
        <v>0</v>
      </c>
      <c r="AP52" s="20"/>
      <c r="AQ52" s="20">
        <f t="shared" si="43"/>
        <v>0</v>
      </c>
      <c r="AR52" s="20">
        <f t="shared" si="44"/>
        <v>0</v>
      </c>
      <c r="AS52" s="20">
        <f t="shared" si="45"/>
        <v>0</v>
      </c>
      <c r="AT52" s="20"/>
      <c r="AU52" s="122" t="str">
        <f t="shared" si="16"/>
        <v/>
      </c>
    </row>
    <row r="53" spans="1:47" ht="15">
      <c r="A53"/>
      <c r="B53" s="122"/>
      <c r="C53" s="119">
        <f t="shared" si="26"/>
        <v>0</v>
      </c>
      <c r="D53" s="4">
        <f t="shared" si="27"/>
        <v>0</v>
      </c>
      <c r="E53" s="107" t="str">
        <f t="shared" si="28"/>
        <v/>
      </c>
      <c r="F53" s="11" t="str">
        <f t="shared" si="29"/>
        <v/>
      </c>
      <c r="G53" s="7" t="str">
        <f t="shared" si="30"/>
        <v/>
      </c>
      <c r="H53" s="7" t="str">
        <f t="shared" si="31"/>
        <v/>
      </c>
      <c r="I53" s="7" t="str">
        <f t="shared" si="32"/>
        <v/>
      </c>
      <c r="J53" s="4" t="str">
        <f t="shared" si="33"/>
        <v/>
      </c>
      <c r="K53" s="83" t="str">
        <f t="shared" si="46"/>
        <v>0</v>
      </c>
      <c r="L53" s="11" t="str">
        <f t="shared" si="46"/>
        <v>0</v>
      </c>
      <c r="M53" s="11" t="str">
        <f t="shared" si="46"/>
        <v>0</v>
      </c>
      <c r="N53" s="84" t="str">
        <f t="shared" si="46"/>
        <v>0</v>
      </c>
      <c r="O53" s="11" t="str">
        <f t="shared" si="46"/>
        <v>0</v>
      </c>
      <c r="P53" s="11" t="str">
        <f t="shared" si="46"/>
        <v>0</v>
      </c>
      <c r="Q53" s="11" t="str">
        <f t="shared" si="46"/>
        <v>0</v>
      </c>
      <c r="R53" s="11" t="str">
        <f t="shared" si="46"/>
        <v>0</v>
      </c>
      <c r="S53" s="83" t="str">
        <f t="shared" si="47"/>
        <v>0</v>
      </c>
      <c r="T53" s="11" t="str">
        <f t="shared" si="47"/>
        <v>0</v>
      </c>
      <c r="U53" s="11" t="str">
        <f t="shared" si="47"/>
        <v>0</v>
      </c>
      <c r="V53" s="84" t="str">
        <f t="shared" si="47"/>
        <v>0</v>
      </c>
      <c r="W53" s="105" t="str">
        <f t="shared" si="47"/>
        <v>0</v>
      </c>
      <c r="X53" s="106" t="str">
        <f t="shared" si="47"/>
        <v>0</v>
      </c>
      <c r="Y53" s="11" t="str">
        <f t="shared" si="47"/>
        <v>0</v>
      </c>
      <c r="Z53" s="84" t="str">
        <f t="shared" si="47"/>
        <v>0</v>
      </c>
      <c r="AA53" s="11" t="str">
        <f t="shared" si="48"/>
        <v>0</v>
      </c>
      <c r="AB53" s="85" t="str">
        <f t="shared" si="48"/>
        <v>0</v>
      </c>
      <c r="AC53" s="86" t="str">
        <f t="shared" si="48"/>
        <v>0</v>
      </c>
      <c r="AD53" s="88" t="str">
        <f t="shared" si="48"/>
        <v>0</v>
      </c>
      <c r="AE53" s="109" t="str">
        <f t="shared" si="48"/>
        <v>0</v>
      </c>
      <c r="AF53" s="88" t="str">
        <f t="shared" si="48"/>
        <v>0</v>
      </c>
      <c r="AG53" s="88" t="str">
        <f t="shared" si="48"/>
        <v>0</v>
      </c>
      <c r="AH53" s="110" t="str">
        <f t="shared" si="48"/>
        <v>0</v>
      </c>
      <c r="AJ53" s="61">
        <f t="shared" si="37"/>
        <v>0</v>
      </c>
      <c r="AK53" s="74">
        <f t="shared" si="38"/>
        <v>0</v>
      </c>
      <c r="AL53" s="61">
        <f t="shared" si="39"/>
        <v>0</v>
      </c>
      <c r="AM53" s="74">
        <f t="shared" si="40"/>
        <v>0</v>
      </c>
      <c r="AN53" s="61">
        <f t="shared" si="41"/>
        <v>0</v>
      </c>
      <c r="AO53" s="74">
        <f t="shared" si="42"/>
        <v>0</v>
      </c>
      <c r="AP53" s="20"/>
      <c r="AQ53" s="20">
        <f t="shared" si="43"/>
        <v>0</v>
      </c>
      <c r="AR53" s="20">
        <f t="shared" si="44"/>
        <v>0</v>
      </c>
      <c r="AS53" s="20">
        <f t="shared" si="45"/>
        <v>0</v>
      </c>
      <c r="AT53" s="20"/>
      <c r="AU53" s="122" t="str">
        <f t="shared" si="16"/>
        <v/>
      </c>
    </row>
    <row r="54" spans="1:47" ht="15">
      <c r="A54"/>
      <c r="B54" s="122"/>
      <c r="C54" s="119">
        <f t="shared" si="26"/>
        <v>0</v>
      </c>
      <c r="D54" s="4">
        <f t="shared" si="27"/>
        <v>0</v>
      </c>
      <c r="E54" s="107" t="str">
        <f t="shared" si="28"/>
        <v/>
      </c>
      <c r="F54" s="11" t="str">
        <f t="shared" si="29"/>
        <v/>
      </c>
      <c r="G54" s="7" t="str">
        <f t="shared" si="30"/>
        <v/>
      </c>
      <c r="H54" s="7" t="str">
        <f t="shared" si="31"/>
        <v/>
      </c>
      <c r="I54" s="7" t="str">
        <f t="shared" si="32"/>
        <v/>
      </c>
      <c r="J54" s="4" t="str">
        <f t="shared" si="33"/>
        <v/>
      </c>
      <c r="K54" s="83" t="str">
        <f t="shared" si="46"/>
        <v>0</v>
      </c>
      <c r="L54" s="11" t="str">
        <f t="shared" si="46"/>
        <v>0</v>
      </c>
      <c r="M54" s="11" t="str">
        <f t="shared" si="46"/>
        <v>0</v>
      </c>
      <c r="N54" s="84" t="str">
        <f t="shared" si="46"/>
        <v>0</v>
      </c>
      <c r="O54" s="11" t="str">
        <f t="shared" si="46"/>
        <v>0</v>
      </c>
      <c r="P54" s="11" t="str">
        <f t="shared" si="46"/>
        <v>0</v>
      </c>
      <c r="Q54" s="11" t="str">
        <f t="shared" si="46"/>
        <v>0</v>
      </c>
      <c r="R54" s="11" t="str">
        <f t="shared" si="46"/>
        <v>0</v>
      </c>
      <c r="S54" s="83" t="str">
        <f t="shared" si="47"/>
        <v>0</v>
      </c>
      <c r="T54" s="11" t="str">
        <f t="shared" si="47"/>
        <v>0</v>
      </c>
      <c r="U54" s="11" t="str">
        <f t="shared" si="47"/>
        <v>0</v>
      </c>
      <c r="V54" s="84" t="str">
        <f t="shared" si="47"/>
        <v>0</v>
      </c>
      <c r="W54" s="105" t="str">
        <f t="shared" si="47"/>
        <v>0</v>
      </c>
      <c r="X54" s="106" t="str">
        <f t="shared" si="47"/>
        <v>0</v>
      </c>
      <c r="Y54" s="11" t="str">
        <f t="shared" si="47"/>
        <v>0</v>
      </c>
      <c r="Z54" s="84" t="str">
        <f t="shared" si="47"/>
        <v>0</v>
      </c>
      <c r="AA54" s="11" t="str">
        <f t="shared" si="48"/>
        <v>0</v>
      </c>
      <c r="AB54" s="85" t="str">
        <f t="shared" si="48"/>
        <v>0</v>
      </c>
      <c r="AC54" s="86" t="str">
        <f t="shared" si="48"/>
        <v>0</v>
      </c>
      <c r="AD54" s="88" t="str">
        <f t="shared" si="48"/>
        <v>0</v>
      </c>
      <c r="AE54" s="109" t="str">
        <f t="shared" si="48"/>
        <v>0</v>
      </c>
      <c r="AF54" s="88" t="str">
        <f t="shared" si="48"/>
        <v>0</v>
      </c>
      <c r="AG54" s="88" t="str">
        <f t="shared" si="48"/>
        <v>0</v>
      </c>
      <c r="AH54" s="110" t="str">
        <f t="shared" si="48"/>
        <v>0</v>
      </c>
      <c r="AJ54" s="61">
        <f t="shared" si="37"/>
        <v>0</v>
      </c>
      <c r="AK54" s="74">
        <f t="shared" si="38"/>
        <v>0</v>
      </c>
      <c r="AL54" s="61">
        <f t="shared" si="39"/>
        <v>0</v>
      </c>
      <c r="AM54" s="74">
        <f t="shared" si="40"/>
        <v>0</v>
      </c>
      <c r="AN54" s="61">
        <f t="shared" si="41"/>
        <v>0</v>
      </c>
      <c r="AO54" s="74">
        <f t="shared" si="42"/>
        <v>0</v>
      </c>
      <c r="AP54" s="20"/>
      <c r="AQ54" s="20">
        <f t="shared" si="43"/>
        <v>0</v>
      </c>
      <c r="AR54" s="20">
        <f t="shared" si="44"/>
        <v>0</v>
      </c>
      <c r="AS54" s="20">
        <f t="shared" si="45"/>
        <v>0</v>
      </c>
      <c r="AT54" s="20"/>
      <c r="AU54" s="122" t="str">
        <f t="shared" si="16"/>
        <v/>
      </c>
    </row>
    <row r="55" spans="1:47" ht="15">
      <c r="A55"/>
      <c r="B55" s="122"/>
      <c r="C55" s="119">
        <f t="shared" si="26"/>
        <v>0</v>
      </c>
      <c r="D55" s="4">
        <f t="shared" si="27"/>
        <v>0</v>
      </c>
      <c r="E55" s="107" t="str">
        <f t="shared" si="28"/>
        <v/>
      </c>
      <c r="F55" s="11" t="str">
        <f t="shared" si="29"/>
        <v/>
      </c>
      <c r="G55" s="7" t="str">
        <f t="shared" si="30"/>
        <v/>
      </c>
      <c r="H55" s="7" t="str">
        <f t="shared" si="31"/>
        <v/>
      </c>
      <c r="I55" s="7" t="str">
        <f t="shared" si="32"/>
        <v/>
      </c>
      <c r="J55" s="4" t="str">
        <f t="shared" si="33"/>
        <v/>
      </c>
      <c r="K55" s="83" t="str">
        <f t="shared" si="46"/>
        <v>0</v>
      </c>
      <c r="L55" s="11" t="str">
        <f t="shared" si="46"/>
        <v>0</v>
      </c>
      <c r="M55" s="11" t="str">
        <f t="shared" si="46"/>
        <v>0</v>
      </c>
      <c r="N55" s="84" t="str">
        <f t="shared" si="46"/>
        <v>0</v>
      </c>
      <c r="O55" s="11" t="str">
        <f t="shared" si="46"/>
        <v>0</v>
      </c>
      <c r="P55" s="11" t="str">
        <f t="shared" si="46"/>
        <v>0</v>
      </c>
      <c r="Q55" s="11" t="str">
        <f t="shared" si="46"/>
        <v>0</v>
      </c>
      <c r="R55" s="11" t="str">
        <f t="shared" si="46"/>
        <v>0</v>
      </c>
      <c r="S55" s="83" t="str">
        <f t="shared" si="47"/>
        <v>0</v>
      </c>
      <c r="T55" s="11" t="str">
        <f t="shared" si="47"/>
        <v>0</v>
      </c>
      <c r="U55" s="11" t="str">
        <f t="shared" si="47"/>
        <v>0</v>
      </c>
      <c r="V55" s="84" t="str">
        <f t="shared" si="47"/>
        <v>0</v>
      </c>
      <c r="W55" s="105" t="str">
        <f t="shared" si="47"/>
        <v>0</v>
      </c>
      <c r="X55" s="106" t="str">
        <f t="shared" si="47"/>
        <v>0</v>
      </c>
      <c r="Y55" s="11" t="str">
        <f t="shared" si="47"/>
        <v>0</v>
      </c>
      <c r="Z55" s="84" t="str">
        <f t="shared" si="47"/>
        <v>0</v>
      </c>
      <c r="AA55" s="11" t="str">
        <f t="shared" si="48"/>
        <v>0</v>
      </c>
      <c r="AB55" s="85" t="str">
        <f t="shared" si="48"/>
        <v>0</v>
      </c>
      <c r="AC55" s="86" t="str">
        <f t="shared" si="48"/>
        <v>0</v>
      </c>
      <c r="AD55" s="88" t="str">
        <f t="shared" si="48"/>
        <v>0</v>
      </c>
      <c r="AE55" s="109" t="str">
        <f t="shared" si="48"/>
        <v>0</v>
      </c>
      <c r="AF55" s="88" t="str">
        <f t="shared" si="48"/>
        <v>0</v>
      </c>
      <c r="AG55" s="88" t="str">
        <f t="shared" si="48"/>
        <v>0</v>
      </c>
      <c r="AH55" s="110" t="str">
        <f t="shared" si="48"/>
        <v>0</v>
      </c>
      <c r="AJ55" s="61">
        <f t="shared" si="37"/>
        <v>0</v>
      </c>
      <c r="AK55" s="74">
        <f t="shared" si="38"/>
        <v>0</v>
      </c>
      <c r="AL55" s="61">
        <f t="shared" si="39"/>
        <v>0</v>
      </c>
      <c r="AM55" s="74">
        <f t="shared" si="40"/>
        <v>0</v>
      </c>
      <c r="AN55" s="61">
        <f t="shared" si="41"/>
        <v>0</v>
      </c>
      <c r="AO55" s="74">
        <f t="shared" si="42"/>
        <v>0</v>
      </c>
      <c r="AP55" s="20"/>
      <c r="AQ55" s="20">
        <f t="shared" si="43"/>
        <v>0</v>
      </c>
      <c r="AR55" s="20">
        <f t="shared" si="44"/>
        <v>0</v>
      </c>
      <c r="AS55" s="20">
        <f t="shared" si="45"/>
        <v>0</v>
      </c>
      <c r="AT55" s="20"/>
      <c r="AU55" s="122" t="str">
        <f t="shared" si="16"/>
        <v/>
      </c>
    </row>
    <row r="56" spans="1:47" ht="15">
      <c r="A56"/>
      <c r="B56" s="122"/>
      <c r="C56" s="119">
        <f t="shared" si="26"/>
        <v>0</v>
      </c>
      <c r="D56" s="4">
        <f t="shared" si="27"/>
        <v>0</v>
      </c>
      <c r="E56" s="107" t="str">
        <f t="shared" si="28"/>
        <v/>
      </c>
      <c r="F56" s="11" t="str">
        <f t="shared" si="29"/>
        <v/>
      </c>
      <c r="G56" s="7" t="str">
        <f t="shared" si="30"/>
        <v/>
      </c>
      <c r="H56" s="7" t="str">
        <f t="shared" si="31"/>
        <v/>
      </c>
      <c r="I56" s="7" t="str">
        <f t="shared" si="32"/>
        <v/>
      </c>
      <c r="J56" s="4" t="str">
        <f t="shared" si="33"/>
        <v/>
      </c>
      <c r="K56" s="83" t="str">
        <f t="shared" si="46"/>
        <v>0</v>
      </c>
      <c r="L56" s="11" t="str">
        <f t="shared" si="46"/>
        <v>0</v>
      </c>
      <c r="M56" s="11" t="str">
        <f t="shared" si="46"/>
        <v>0</v>
      </c>
      <c r="N56" s="84" t="str">
        <f t="shared" si="46"/>
        <v>0</v>
      </c>
      <c r="O56" s="11" t="str">
        <f t="shared" si="46"/>
        <v>0</v>
      </c>
      <c r="P56" s="11" t="str">
        <f t="shared" si="46"/>
        <v>0</v>
      </c>
      <c r="Q56" s="11" t="str">
        <f t="shared" si="46"/>
        <v>0</v>
      </c>
      <c r="R56" s="11" t="str">
        <f t="shared" si="46"/>
        <v>0</v>
      </c>
      <c r="S56" s="83" t="str">
        <f t="shared" si="47"/>
        <v>0</v>
      </c>
      <c r="T56" s="11" t="str">
        <f t="shared" si="47"/>
        <v>0</v>
      </c>
      <c r="U56" s="11" t="str">
        <f t="shared" si="47"/>
        <v>0</v>
      </c>
      <c r="V56" s="84" t="str">
        <f t="shared" si="47"/>
        <v>0</v>
      </c>
      <c r="W56" s="105" t="str">
        <f t="shared" si="47"/>
        <v>0</v>
      </c>
      <c r="X56" s="106" t="str">
        <f t="shared" si="47"/>
        <v>0</v>
      </c>
      <c r="Y56" s="11" t="str">
        <f t="shared" si="47"/>
        <v>0</v>
      </c>
      <c r="Z56" s="84" t="str">
        <f t="shared" si="47"/>
        <v>0</v>
      </c>
      <c r="AA56" s="11" t="str">
        <f t="shared" si="48"/>
        <v>0</v>
      </c>
      <c r="AB56" s="85" t="str">
        <f t="shared" si="48"/>
        <v>0</v>
      </c>
      <c r="AC56" s="86" t="str">
        <f t="shared" si="48"/>
        <v>0</v>
      </c>
      <c r="AD56" s="88" t="str">
        <f t="shared" si="48"/>
        <v>0</v>
      </c>
      <c r="AE56" s="109" t="str">
        <f t="shared" si="48"/>
        <v>0</v>
      </c>
      <c r="AF56" s="88" t="str">
        <f t="shared" si="48"/>
        <v>0</v>
      </c>
      <c r="AG56" s="88" t="str">
        <f t="shared" si="48"/>
        <v>0</v>
      </c>
      <c r="AH56" s="110" t="str">
        <f t="shared" si="48"/>
        <v>0</v>
      </c>
      <c r="AJ56" s="61">
        <f t="shared" si="37"/>
        <v>0</v>
      </c>
      <c r="AK56" s="74">
        <f t="shared" si="38"/>
        <v>0</v>
      </c>
      <c r="AL56" s="61">
        <f t="shared" si="39"/>
        <v>0</v>
      </c>
      <c r="AM56" s="74">
        <f t="shared" si="40"/>
        <v>0</v>
      </c>
      <c r="AN56" s="61">
        <f t="shared" si="41"/>
        <v>0</v>
      </c>
      <c r="AO56" s="74">
        <f t="shared" si="42"/>
        <v>0</v>
      </c>
      <c r="AP56" s="20"/>
      <c r="AQ56" s="20">
        <f t="shared" si="43"/>
        <v>0</v>
      </c>
      <c r="AR56" s="20">
        <f t="shared" si="44"/>
        <v>0</v>
      </c>
      <c r="AS56" s="20">
        <f t="shared" si="45"/>
        <v>0</v>
      </c>
      <c r="AT56" s="20"/>
      <c r="AU56" s="122" t="str">
        <f t="shared" si="16"/>
        <v/>
      </c>
    </row>
    <row r="57" spans="1:47" ht="15">
      <c r="A57"/>
      <c r="B57" s="122"/>
      <c r="C57" s="119">
        <f t="shared" si="26"/>
        <v>0</v>
      </c>
      <c r="D57" s="4">
        <f t="shared" si="27"/>
        <v>0</v>
      </c>
      <c r="E57" s="107" t="str">
        <f t="shared" si="28"/>
        <v/>
      </c>
      <c r="F57" s="11" t="str">
        <f t="shared" si="29"/>
        <v/>
      </c>
      <c r="G57" s="7" t="str">
        <f t="shared" si="30"/>
        <v/>
      </c>
      <c r="H57" s="7" t="str">
        <f t="shared" si="31"/>
        <v/>
      </c>
      <c r="I57" s="7" t="str">
        <f t="shared" si="32"/>
        <v/>
      </c>
      <c r="J57" s="4" t="str">
        <f t="shared" si="33"/>
        <v/>
      </c>
      <c r="K57" s="83" t="str">
        <f t="shared" si="46"/>
        <v>0</v>
      </c>
      <c r="L57" s="11" t="str">
        <f t="shared" si="46"/>
        <v>0</v>
      </c>
      <c r="M57" s="11" t="str">
        <f t="shared" si="46"/>
        <v>0</v>
      </c>
      <c r="N57" s="84" t="str">
        <f t="shared" si="46"/>
        <v>0</v>
      </c>
      <c r="O57" s="11" t="str">
        <f t="shared" si="46"/>
        <v>0</v>
      </c>
      <c r="P57" s="11" t="str">
        <f t="shared" si="46"/>
        <v>0</v>
      </c>
      <c r="Q57" s="11" t="str">
        <f t="shared" si="46"/>
        <v>0</v>
      </c>
      <c r="R57" s="11" t="str">
        <f t="shared" si="46"/>
        <v>0</v>
      </c>
      <c r="S57" s="83" t="str">
        <f t="shared" si="47"/>
        <v>0</v>
      </c>
      <c r="T57" s="11" t="str">
        <f t="shared" si="47"/>
        <v>0</v>
      </c>
      <c r="U57" s="11" t="str">
        <f t="shared" si="47"/>
        <v>0</v>
      </c>
      <c r="V57" s="84" t="str">
        <f t="shared" si="47"/>
        <v>0</v>
      </c>
      <c r="W57" s="105" t="str">
        <f t="shared" si="47"/>
        <v>0</v>
      </c>
      <c r="X57" s="106" t="str">
        <f t="shared" si="47"/>
        <v>0</v>
      </c>
      <c r="Y57" s="11" t="str">
        <f t="shared" si="47"/>
        <v>0</v>
      </c>
      <c r="Z57" s="84" t="str">
        <f t="shared" si="47"/>
        <v>0</v>
      </c>
      <c r="AA57" s="11" t="str">
        <f t="shared" si="48"/>
        <v>0</v>
      </c>
      <c r="AB57" s="85" t="str">
        <f t="shared" si="48"/>
        <v>0</v>
      </c>
      <c r="AC57" s="86" t="str">
        <f t="shared" si="48"/>
        <v>0</v>
      </c>
      <c r="AD57" s="88" t="str">
        <f t="shared" si="48"/>
        <v>0</v>
      </c>
      <c r="AE57" s="109" t="str">
        <f t="shared" si="48"/>
        <v>0</v>
      </c>
      <c r="AF57" s="88" t="str">
        <f t="shared" si="48"/>
        <v>0</v>
      </c>
      <c r="AG57" s="88" t="str">
        <f t="shared" si="48"/>
        <v>0</v>
      </c>
      <c r="AH57" s="110" t="str">
        <f t="shared" si="48"/>
        <v>0</v>
      </c>
      <c r="AJ57" s="61">
        <f t="shared" si="37"/>
        <v>0</v>
      </c>
      <c r="AK57" s="74">
        <f t="shared" si="38"/>
        <v>0</v>
      </c>
      <c r="AL57" s="61">
        <f t="shared" si="39"/>
        <v>0</v>
      </c>
      <c r="AM57" s="74">
        <f t="shared" si="40"/>
        <v>0</v>
      </c>
      <c r="AN57" s="61">
        <f t="shared" si="41"/>
        <v>0</v>
      </c>
      <c r="AO57" s="74">
        <f t="shared" si="42"/>
        <v>0</v>
      </c>
      <c r="AP57" s="20"/>
      <c r="AQ57" s="20">
        <f t="shared" si="43"/>
        <v>0</v>
      </c>
      <c r="AR57" s="20">
        <f t="shared" si="44"/>
        <v>0</v>
      </c>
      <c r="AS57" s="20">
        <f t="shared" si="45"/>
        <v>0</v>
      </c>
      <c r="AT57" s="20"/>
      <c r="AU57" s="122" t="str">
        <f t="shared" si="16"/>
        <v/>
      </c>
    </row>
    <row r="58" spans="1:47" ht="15">
      <c r="A58"/>
      <c r="B58" s="122"/>
      <c r="C58" s="119">
        <f t="shared" si="26"/>
        <v>0</v>
      </c>
      <c r="D58" s="4">
        <f t="shared" si="27"/>
        <v>0</v>
      </c>
      <c r="E58" s="107" t="str">
        <f t="shared" si="28"/>
        <v/>
      </c>
      <c r="F58" s="11" t="str">
        <f t="shared" si="29"/>
        <v/>
      </c>
      <c r="G58" s="7" t="str">
        <f t="shared" si="30"/>
        <v/>
      </c>
      <c r="H58" s="7" t="str">
        <f t="shared" si="31"/>
        <v/>
      </c>
      <c r="I58" s="7" t="str">
        <f t="shared" si="32"/>
        <v/>
      </c>
      <c r="J58" s="4" t="str">
        <f t="shared" si="33"/>
        <v/>
      </c>
      <c r="K58" s="83" t="str">
        <f t="shared" si="46"/>
        <v>0</v>
      </c>
      <c r="L58" s="11" t="str">
        <f t="shared" si="46"/>
        <v>0</v>
      </c>
      <c r="M58" s="11" t="str">
        <f t="shared" si="46"/>
        <v>0</v>
      </c>
      <c r="N58" s="84" t="str">
        <f t="shared" si="46"/>
        <v>0</v>
      </c>
      <c r="O58" s="11" t="str">
        <f t="shared" si="46"/>
        <v>0</v>
      </c>
      <c r="P58" s="11" t="str">
        <f t="shared" si="46"/>
        <v>0</v>
      </c>
      <c r="Q58" s="11" t="str">
        <f t="shared" si="46"/>
        <v>0</v>
      </c>
      <c r="R58" s="11" t="str">
        <f t="shared" si="46"/>
        <v>0</v>
      </c>
      <c r="S58" s="83" t="str">
        <f t="shared" si="47"/>
        <v>0</v>
      </c>
      <c r="T58" s="11" t="str">
        <f t="shared" si="47"/>
        <v>0</v>
      </c>
      <c r="U58" s="11" t="str">
        <f t="shared" si="47"/>
        <v>0</v>
      </c>
      <c r="V58" s="84" t="str">
        <f t="shared" si="47"/>
        <v>0</v>
      </c>
      <c r="W58" s="105" t="str">
        <f t="shared" si="47"/>
        <v>0</v>
      </c>
      <c r="X58" s="106" t="str">
        <f t="shared" si="47"/>
        <v>0</v>
      </c>
      <c r="Y58" s="11" t="str">
        <f t="shared" si="47"/>
        <v>0</v>
      </c>
      <c r="Z58" s="84" t="str">
        <f t="shared" si="47"/>
        <v>0</v>
      </c>
      <c r="AA58" s="11" t="str">
        <f t="shared" si="48"/>
        <v>0</v>
      </c>
      <c r="AB58" s="85" t="str">
        <f t="shared" si="48"/>
        <v>0</v>
      </c>
      <c r="AC58" s="86" t="str">
        <f t="shared" si="48"/>
        <v>0</v>
      </c>
      <c r="AD58" s="88" t="str">
        <f t="shared" si="48"/>
        <v>0</v>
      </c>
      <c r="AE58" s="109" t="str">
        <f t="shared" si="48"/>
        <v>0</v>
      </c>
      <c r="AF58" s="88" t="str">
        <f t="shared" si="48"/>
        <v>0</v>
      </c>
      <c r="AG58" s="88" t="str">
        <f t="shared" si="48"/>
        <v>0</v>
      </c>
      <c r="AH58" s="110" t="str">
        <f t="shared" si="48"/>
        <v>0</v>
      </c>
      <c r="AJ58" s="61">
        <f t="shared" si="37"/>
        <v>0</v>
      </c>
      <c r="AK58" s="74">
        <f t="shared" si="38"/>
        <v>0</v>
      </c>
      <c r="AL58" s="61">
        <f t="shared" si="39"/>
        <v>0</v>
      </c>
      <c r="AM58" s="74">
        <f t="shared" si="40"/>
        <v>0</v>
      </c>
      <c r="AN58" s="61">
        <f t="shared" si="41"/>
        <v>0</v>
      </c>
      <c r="AO58" s="74">
        <f t="shared" si="42"/>
        <v>0</v>
      </c>
      <c r="AP58" s="20"/>
      <c r="AQ58" s="20">
        <f t="shared" si="43"/>
        <v>0</v>
      </c>
      <c r="AR58" s="20">
        <f t="shared" si="44"/>
        <v>0</v>
      </c>
      <c r="AS58" s="20">
        <f t="shared" si="45"/>
        <v>0</v>
      </c>
      <c r="AT58" s="20"/>
      <c r="AU58" s="122" t="str">
        <f t="shared" si="16"/>
        <v/>
      </c>
    </row>
    <row r="59" spans="1:47" ht="15">
      <c r="A59"/>
      <c r="B59" s="122"/>
      <c r="C59" s="119">
        <f t="shared" si="26"/>
        <v>0</v>
      </c>
      <c r="D59" s="4">
        <f t="shared" si="27"/>
        <v>0</v>
      </c>
      <c r="E59" s="107" t="str">
        <f t="shared" si="28"/>
        <v/>
      </c>
      <c r="F59" s="11" t="str">
        <f t="shared" si="29"/>
        <v/>
      </c>
      <c r="G59" s="7" t="str">
        <f t="shared" si="30"/>
        <v/>
      </c>
      <c r="H59" s="7" t="str">
        <f t="shared" si="31"/>
        <v/>
      </c>
      <c r="I59" s="7" t="str">
        <f t="shared" si="32"/>
        <v/>
      </c>
      <c r="J59" s="4" t="str">
        <f t="shared" si="33"/>
        <v/>
      </c>
      <c r="K59" s="83" t="str">
        <f t="shared" si="46"/>
        <v>0</v>
      </c>
      <c r="L59" s="11" t="str">
        <f t="shared" si="46"/>
        <v>0</v>
      </c>
      <c r="M59" s="11" t="str">
        <f t="shared" si="46"/>
        <v>0</v>
      </c>
      <c r="N59" s="84" t="str">
        <f t="shared" si="46"/>
        <v>0</v>
      </c>
      <c r="O59" s="11" t="str">
        <f t="shared" si="46"/>
        <v>0</v>
      </c>
      <c r="P59" s="11" t="str">
        <f t="shared" si="46"/>
        <v>0</v>
      </c>
      <c r="Q59" s="11" t="str">
        <f t="shared" si="46"/>
        <v>0</v>
      </c>
      <c r="R59" s="11" t="str">
        <f t="shared" si="46"/>
        <v>0</v>
      </c>
      <c r="S59" s="83" t="str">
        <f t="shared" si="47"/>
        <v>0</v>
      </c>
      <c r="T59" s="11" t="str">
        <f t="shared" si="47"/>
        <v>0</v>
      </c>
      <c r="U59" s="11" t="str">
        <f t="shared" si="47"/>
        <v>0</v>
      </c>
      <c r="V59" s="84" t="str">
        <f t="shared" si="47"/>
        <v>0</v>
      </c>
      <c r="W59" s="105" t="str">
        <f t="shared" si="47"/>
        <v>0</v>
      </c>
      <c r="X59" s="106" t="str">
        <f t="shared" si="47"/>
        <v>0</v>
      </c>
      <c r="Y59" s="11" t="str">
        <f t="shared" si="47"/>
        <v>0</v>
      </c>
      <c r="Z59" s="84" t="str">
        <f t="shared" si="47"/>
        <v>0</v>
      </c>
      <c r="AA59" s="11" t="str">
        <f t="shared" si="48"/>
        <v>0</v>
      </c>
      <c r="AB59" s="85" t="str">
        <f t="shared" si="48"/>
        <v>0</v>
      </c>
      <c r="AC59" s="86" t="str">
        <f t="shared" si="48"/>
        <v>0</v>
      </c>
      <c r="AD59" s="88" t="str">
        <f t="shared" si="48"/>
        <v>0</v>
      </c>
      <c r="AE59" s="109" t="str">
        <f t="shared" si="48"/>
        <v>0</v>
      </c>
      <c r="AF59" s="88" t="str">
        <f t="shared" si="48"/>
        <v>0</v>
      </c>
      <c r="AG59" s="88" t="str">
        <f t="shared" si="48"/>
        <v>0</v>
      </c>
      <c r="AH59" s="110" t="str">
        <f t="shared" si="48"/>
        <v>0</v>
      </c>
      <c r="AJ59" s="61">
        <f t="shared" si="37"/>
        <v>0</v>
      </c>
      <c r="AK59" s="74">
        <f t="shared" si="38"/>
        <v>0</v>
      </c>
      <c r="AL59" s="61">
        <f t="shared" si="39"/>
        <v>0</v>
      </c>
      <c r="AM59" s="74">
        <f t="shared" si="40"/>
        <v>0</v>
      </c>
      <c r="AN59" s="61">
        <f t="shared" si="41"/>
        <v>0</v>
      </c>
      <c r="AO59" s="74">
        <f t="shared" si="42"/>
        <v>0</v>
      </c>
      <c r="AP59" s="20"/>
      <c r="AQ59" s="20">
        <f t="shared" si="43"/>
        <v>0</v>
      </c>
      <c r="AR59" s="20">
        <f t="shared" si="44"/>
        <v>0</v>
      </c>
      <c r="AS59" s="20">
        <f t="shared" si="45"/>
        <v>0</v>
      </c>
      <c r="AT59" s="20"/>
      <c r="AU59" s="122" t="str">
        <f t="shared" si="16"/>
        <v/>
      </c>
    </row>
    <row r="60" spans="1:47" ht="15">
      <c r="A60"/>
      <c r="B60" s="122"/>
      <c r="C60" s="119">
        <f t="shared" si="26"/>
        <v>0</v>
      </c>
      <c r="D60" s="4">
        <f t="shared" si="27"/>
        <v>0</v>
      </c>
      <c r="E60" s="107" t="str">
        <f t="shared" si="28"/>
        <v/>
      </c>
      <c r="F60" s="11" t="str">
        <f t="shared" si="29"/>
        <v/>
      </c>
      <c r="G60" s="7" t="str">
        <f t="shared" si="30"/>
        <v/>
      </c>
      <c r="H60" s="7" t="str">
        <f t="shared" si="31"/>
        <v/>
      </c>
      <c r="I60" s="7" t="str">
        <f t="shared" si="32"/>
        <v/>
      </c>
      <c r="J60" s="4" t="str">
        <f t="shared" si="33"/>
        <v/>
      </c>
      <c r="K60" s="83" t="str">
        <f t="shared" si="46"/>
        <v>0</v>
      </c>
      <c r="L60" s="11" t="str">
        <f t="shared" si="46"/>
        <v>0</v>
      </c>
      <c r="M60" s="11" t="str">
        <f t="shared" si="46"/>
        <v>0</v>
      </c>
      <c r="N60" s="84" t="str">
        <f t="shared" si="46"/>
        <v>0</v>
      </c>
      <c r="O60" s="11" t="str">
        <f t="shared" si="46"/>
        <v>0</v>
      </c>
      <c r="P60" s="11" t="str">
        <f t="shared" si="46"/>
        <v>0</v>
      </c>
      <c r="Q60" s="11" t="str">
        <f t="shared" si="46"/>
        <v>0</v>
      </c>
      <c r="R60" s="11" t="str">
        <f t="shared" si="46"/>
        <v>0</v>
      </c>
      <c r="S60" s="83" t="str">
        <f t="shared" si="47"/>
        <v>0</v>
      </c>
      <c r="T60" s="11" t="str">
        <f t="shared" si="47"/>
        <v>0</v>
      </c>
      <c r="U60" s="11" t="str">
        <f t="shared" si="47"/>
        <v>0</v>
      </c>
      <c r="V60" s="84" t="str">
        <f t="shared" si="47"/>
        <v>0</v>
      </c>
      <c r="W60" s="105" t="str">
        <f t="shared" si="47"/>
        <v>0</v>
      </c>
      <c r="X60" s="106" t="str">
        <f t="shared" si="47"/>
        <v>0</v>
      </c>
      <c r="Y60" s="11" t="str">
        <f t="shared" si="47"/>
        <v>0</v>
      </c>
      <c r="Z60" s="84" t="str">
        <f t="shared" si="47"/>
        <v>0</v>
      </c>
      <c r="AA60" s="11" t="str">
        <f t="shared" si="48"/>
        <v>0</v>
      </c>
      <c r="AB60" s="85" t="str">
        <f t="shared" si="48"/>
        <v>0</v>
      </c>
      <c r="AC60" s="86" t="str">
        <f t="shared" si="48"/>
        <v>0</v>
      </c>
      <c r="AD60" s="88" t="str">
        <f t="shared" si="48"/>
        <v>0</v>
      </c>
      <c r="AE60" s="109" t="str">
        <f t="shared" si="48"/>
        <v>0</v>
      </c>
      <c r="AF60" s="88" t="str">
        <f t="shared" si="48"/>
        <v>0</v>
      </c>
      <c r="AG60" s="88" t="str">
        <f t="shared" si="48"/>
        <v>0</v>
      </c>
      <c r="AH60" s="110" t="str">
        <f t="shared" si="48"/>
        <v>0</v>
      </c>
      <c r="AJ60" s="61">
        <f t="shared" si="37"/>
        <v>0</v>
      </c>
      <c r="AK60" s="74">
        <f t="shared" si="38"/>
        <v>0</v>
      </c>
      <c r="AL60" s="61">
        <f t="shared" si="39"/>
        <v>0</v>
      </c>
      <c r="AM60" s="74">
        <f t="shared" si="40"/>
        <v>0</v>
      </c>
      <c r="AN60" s="61">
        <f t="shared" si="41"/>
        <v>0</v>
      </c>
      <c r="AO60" s="74">
        <f t="shared" si="42"/>
        <v>0</v>
      </c>
      <c r="AP60" s="20"/>
      <c r="AQ60" s="20">
        <f t="shared" si="43"/>
        <v>0</v>
      </c>
      <c r="AR60" s="20">
        <f t="shared" si="44"/>
        <v>0</v>
      </c>
      <c r="AS60" s="20">
        <f t="shared" si="45"/>
        <v>0</v>
      </c>
      <c r="AT60" s="20"/>
      <c r="AU60" s="122" t="str">
        <f t="shared" si="16"/>
        <v/>
      </c>
    </row>
    <row r="61" spans="1:47" ht="15">
      <c r="A61"/>
      <c r="B61" s="122"/>
      <c r="C61" s="119">
        <f t="shared" si="26"/>
        <v>0</v>
      </c>
      <c r="D61" s="4">
        <f t="shared" si="27"/>
        <v>0</v>
      </c>
      <c r="E61" s="107" t="str">
        <f t="shared" si="28"/>
        <v/>
      </c>
      <c r="F61" s="11" t="str">
        <f t="shared" si="29"/>
        <v/>
      </c>
      <c r="G61" s="7" t="str">
        <f t="shared" si="30"/>
        <v/>
      </c>
      <c r="H61" s="7" t="str">
        <f t="shared" si="31"/>
        <v/>
      </c>
      <c r="I61" s="7" t="str">
        <f t="shared" si="32"/>
        <v/>
      </c>
      <c r="J61" s="4" t="str">
        <f t="shared" si="33"/>
        <v/>
      </c>
      <c r="K61" s="83" t="str">
        <f t="shared" si="46"/>
        <v>0</v>
      </c>
      <c r="L61" s="11" t="str">
        <f t="shared" si="46"/>
        <v>0</v>
      </c>
      <c r="M61" s="11" t="str">
        <f t="shared" si="46"/>
        <v>0</v>
      </c>
      <c r="N61" s="84" t="str">
        <f t="shared" si="46"/>
        <v>0</v>
      </c>
      <c r="O61" s="11" t="str">
        <f t="shared" si="46"/>
        <v>0</v>
      </c>
      <c r="P61" s="11" t="str">
        <f t="shared" si="46"/>
        <v>0</v>
      </c>
      <c r="Q61" s="11" t="str">
        <f t="shared" si="46"/>
        <v>0</v>
      </c>
      <c r="R61" s="11" t="str">
        <f t="shared" si="46"/>
        <v>0</v>
      </c>
      <c r="S61" s="83" t="str">
        <f t="shared" si="47"/>
        <v>0</v>
      </c>
      <c r="T61" s="11" t="str">
        <f t="shared" si="47"/>
        <v>0</v>
      </c>
      <c r="U61" s="11" t="str">
        <f t="shared" si="47"/>
        <v>0</v>
      </c>
      <c r="V61" s="84" t="str">
        <f t="shared" si="47"/>
        <v>0</v>
      </c>
      <c r="W61" s="105" t="str">
        <f t="shared" si="47"/>
        <v>0</v>
      </c>
      <c r="X61" s="106" t="str">
        <f t="shared" si="47"/>
        <v>0</v>
      </c>
      <c r="Y61" s="11" t="str">
        <f t="shared" si="47"/>
        <v>0</v>
      </c>
      <c r="Z61" s="84" t="str">
        <f t="shared" si="47"/>
        <v>0</v>
      </c>
      <c r="AA61" s="11" t="str">
        <f t="shared" si="48"/>
        <v>0</v>
      </c>
      <c r="AB61" s="85" t="str">
        <f t="shared" si="48"/>
        <v>0</v>
      </c>
      <c r="AC61" s="86" t="str">
        <f t="shared" si="48"/>
        <v>0</v>
      </c>
      <c r="AD61" s="88" t="str">
        <f t="shared" si="48"/>
        <v>0</v>
      </c>
      <c r="AE61" s="109" t="str">
        <f t="shared" si="48"/>
        <v>0</v>
      </c>
      <c r="AF61" s="88" t="str">
        <f t="shared" si="48"/>
        <v>0</v>
      </c>
      <c r="AG61" s="88" t="str">
        <f t="shared" si="48"/>
        <v>0</v>
      </c>
      <c r="AH61" s="110" t="str">
        <f t="shared" si="48"/>
        <v>0</v>
      </c>
      <c r="AJ61" s="61">
        <f t="shared" si="37"/>
        <v>0</v>
      </c>
      <c r="AK61" s="74">
        <f t="shared" si="38"/>
        <v>0</v>
      </c>
      <c r="AL61" s="61">
        <f t="shared" si="39"/>
        <v>0</v>
      </c>
      <c r="AM61" s="74">
        <f t="shared" si="40"/>
        <v>0</v>
      </c>
      <c r="AN61" s="61">
        <f t="shared" si="41"/>
        <v>0</v>
      </c>
      <c r="AO61" s="74">
        <f t="shared" si="42"/>
        <v>0</v>
      </c>
      <c r="AP61" s="20"/>
      <c r="AQ61" s="20">
        <f t="shared" si="43"/>
        <v>0</v>
      </c>
      <c r="AR61" s="20">
        <f t="shared" si="44"/>
        <v>0</v>
      </c>
      <c r="AS61" s="20">
        <f t="shared" si="45"/>
        <v>0</v>
      </c>
      <c r="AT61" s="20"/>
      <c r="AU61" s="122" t="str">
        <f t="shared" si="16"/>
        <v/>
      </c>
    </row>
    <row r="62" spans="1:47" ht="15">
      <c r="A62"/>
      <c r="B62" s="122"/>
      <c r="C62" s="119">
        <f t="shared" si="26"/>
        <v>0</v>
      </c>
      <c r="D62" s="4">
        <f t="shared" si="27"/>
        <v>0</v>
      </c>
      <c r="E62" s="107" t="str">
        <f t="shared" si="28"/>
        <v/>
      </c>
      <c r="F62" s="11" t="str">
        <f t="shared" si="29"/>
        <v/>
      </c>
      <c r="G62" s="7" t="str">
        <f t="shared" si="30"/>
        <v/>
      </c>
      <c r="H62" s="7" t="str">
        <f t="shared" si="31"/>
        <v/>
      </c>
      <c r="I62" s="7" t="str">
        <f t="shared" si="32"/>
        <v/>
      </c>
      <c r="J62" s="4" t="str">
        <f t="shared" si="33"/>
        <v/>
      </c>
      <c r="K62" s="83" t="str">
        <f t="shared" si="46"/>
        <v>0</v>
      </c>
      <c r="L62" s="11" t="str">
        <f t="shared" si="46"/>
        <v>0</v>
      </c>
      <c r="M62" s="11" t="str">
        <f t="shared" si="46"/>
        <v>0</v>
      </c>
      <c r="N62" s="84" t="str">
        <f t="shared" si="46"/>
        <v>0</v>
      </c>
      <c r="O62" s="11" t="str">
        <f t="shared" si="46"/>
        <v>0</v>
      </c>
      <c r="P62" s="11" t="str">
        <f t="shared" si="46"/>
        <v>0</v>
      </c>
      <c r="Q62" s="11" t="str">
        <f t="shared" si="46"/>
        <v>0</v>
      </c>
      <c r="R62" s="11" t="str">
        <f t="shared" si="46"/>
        <v>0</v>
      </c>
      <c r="S62" s="83" t="str">
        <f t="shared" si="47"/>
        <v>0</v>
      </c>
      <c r="T62" s="11" t="str">
        <f t="shared" si="47"/>
        <v>0</v>
      </c>
      <c r="U62" s="11" t="str">
        <f t="shared" si="47"/>
        <v>0</v>
      </c>
      <c r="V62" s="84" t="str">
        <f t="shared" si="47"/>
        <v>0</v>
      </c>
      <c r="W62" s="105" t="str">
        <f t="shared" si="47"/>
        <v>0</v>
      </c>
      <c r="X62" s="106" t="str">
        <f t="shared" si="47"/>
        <v>0</v>
      </c>
      <c r="Y62" s="11" t="str">
        <f t="shared" si="47"/>
        <v>0</v>
      </c>
      <c r="Z62" s="84" t="str">
        <f t="shared" si="47"/>
        <v>0</v>
      </c>
      <c r="AA62" s="11" t="str">
        <f t="shared" si="48"/>
        <v>0</v>
      </c>
      <c r="AB62" s="85" t="str">
        <f t="shared" si="48"/>
        <v>0</v>
      </c>
      <c r="AC62" s="86" t="str">
        <f t="shared" si="48"/>
        <v>0</v>
      </c>
      <c r="AD62" s="88" t="str">
        <f t="shared" si="48"/>
        <v>0</v>
      </c>
      <c r="AE62" s="109" t="str">
        <f t="shared" si="48"/>
        <v>0</v>
      </c>
      <c r="AF62" s="88" t="str">
        <f t="shared" si="48"/>
        <v>0</v>
      </c>
      <c r="AG62" s="88" t="str">
        <f t="shared" si="48"/>
        <v>0</v>
      </c>
      <c r="AH62" s="110" t="str">
        <f t="shared" si="48"/>
        <v>0</v>
      </c>
      <c r="AJ62" s="61">
        <f t="shared" si="37"/>
        <v>0</v>
      </c>
      <c r="AK62" s="74">
        <f t="shared" si="38"/>
        <v>0</v>
      </c>
      <c r="AL62" s="61">
        <f t="shared" si="39"/>
        <v>0</v>
      </c>
      <c r="AM62" s="74">
        <f t="shared" si="40"/>
        <v>0</v>
      </c>
      <c r="AN62" s="61">
        <f t="shared" si="41"/>
        <v>0</v>
      </c>
      <c r="AO62" s="74">
        <f t="shared" si="42"/>
        <v>0</v>
      </c>
      <c r="AP62" s="20"/>
      <c r="AQ62" s="20">
        <f t="shared" si="43"/>
        <v>0</v>
      </c>
      <c r="AR62" s="20">
        <f t="shared" si="44"/>
        <v>0</v>
      </c>
      <c r="AS62" s="20">
        <f t="shared" si="45"/>
        <v>0</v>
      </c>
      <c r="AT62" s="20"/>
      <c r="AU62" s="122" t="str">
        <f t="shared" si="16"/>
        <v/>
      </c>
    </row>
    <row r="63" spans="1:47" ht="15">
      <c r="A63"/>
      <c r="B63" s="122"/>
      <c r="C63" s="119">
        <f t="shared" si="26"/>
        <v>0</v>
      </c>
      <c r="D63" s="4">
        <f t="shared" si="27"/>
        <v>0</v>
      </c>
      <c r="E63" s="107" t="str">
        <f t="shared" si="28"/>
        <v/>
      </c>
      <c r="F63" s="11" t="str">
        <f t="shared" si="29"/>
        <v/>
      </c>
      <c r="G63" s="7" t="str">
        <f t="shared" si="30"/>
        <v/>
      </c>
      <c r="H63" s="7" t="str">
        <f t="shared" si="31"/>
        <v/>
      </c>
      <c r="I63" s="7" t="str">
        <f t="shared" si="32"/>
        <v/>
      </c>
      <c r="J63" s="4" t="str">
        <f t="shared" si="33"/>
        <v/>
      </c>
      <c r="K63" s="83" t="str">
        <f t="shared" si="46"/>
        <v>0</v>
      </c>
      <c r="L63" s="11" t="str">
        <f t="shared" si="46"/>
        <v>0</v>
      </c>
      <c r="M63" s="11" t="str">
        <f t="shared" si="46"/>
        <v>0</v>
      </c>
      <c r="N63" s="84" t="str">
        <f t="shared" si="46"/>
        <v>0</v>
      </c>
      <c r="O63" s="11" t="str">
        <f t="shared" si="46"/>
        <v>0</v>
      </c>
      <c r="P63" s="11" t="str">
        <f t="shared" si="46"/>
        <v>0</v>
      </c>
      <c r="Q63" s="11" t="str">
        <f t="shared" si="46"/>
        <v>0</v>
      </c>
      <c r="R63" s="11" t="str">
        <f t="shared" si="46"/>
        <v>0</v>
      </c>
      <c r="S63" s="83" t="str">
        <f t="shared" si="47"/>
        <v>0</v>
      </c>
      <c r="T63" s="11" t="str">
        <f t="shared" si="47"/>
        <v>0</v>
      </c>
      <c r="U63" s="11" t="str">
        <f t="shared" si="47"/>
        <v>0</v>
      </c>
      <c r="V63" s="84" t="str">
        <f t="shared" si="47"/>
        <v>0</v>
      </c>
      <c r="W63" s="105" t="str">
        <f t="shared" si="47"/>
        <v>0</v>
      </c>
      <c r="X63" s="106" t="str">
        <f t="shared" si="47"/>
        <v>0</v>
      </c>
      <c r="Y63" s="11" t="str">
        <f t="shared" si="47"/>
        <v>0</v>
      </c>
      <c r="Z63" s="84" t="str">
        <f t="shared" si="47"/>
        <v>0</v>
      </c>
      <c r="AA63" s="11" t="str">
        <f t="shared" si="48"/>
        <v>0</v>
      </c>
      <c r="AB63" s="85" t="str">
        <f t="shared" si="48"/>
        <v>0</v>
      </c>
      <c r="AC63" s="86" t="str">
        <f t="shared" si="48"/>
        <v>0</v>
      </c>
      <c r="AD63" s="88" t="str">
        <f t="shared" si="48"/>
        <v>0</v>
      </c>
      <c r="AE63" s="109" t="str">
        <f t="shared" si="48"/>
        <v>0</v>
      </c>
      <c r="AF63" s="88" t="str">
        <f t="shared" si="48"/>
        <v>0</v>
      </c>
      <c r="AG63" s="88" t="str">
        <f t="shared" si="48"/>
        <v>0</v>
      </c>
      <c r="AH63" s="110" t="str">
        <f t="shared" si="48"/>
        <v>0</v>
      </c>
      <c r="AJ63" s="61">
        <f t="shared" si="37"/>
        <v>0</v>
      </c>
      <c r="AK63" s="74">
        <f t="shared" si="38"/>
        <v>0</v>
      </c>
      <c r="AL63" s="61">
        <f t="shared" si="39"/>
        <v>0</v>
      </c>
      <c r="AM63" s="74">
        <f t="shared" si="40"/>
        <v>0</v>
      </c>
      <c r="AN63" s="61">
        <f t="shared" si="41"/>
        <v>0</v>
      </c>
      <c r="AO63" s="74">
        <f t="shared" si="42"/>
        <v>0</v>
      </c>
      <c r="AP63" s="20"/>
      <c r="AQ63" s="20">
        <f t="shared" si="43"/>
        <v>0</v>
      </c>
      <c r="AR63" s="20">
        <f t="shared" si="44"/>
        <v>0</v>
      </c>
      <c r="AS63" s="20">
        <f t="shared" si="45"/>
        <v>0</v>
      </c>
      <c r="AT63" s="20"/>
      <c r="AU63" s="122" t="str">
        <f t="shared" si="16"/>
        <v/>
      </c>
    </row>
    <row r="64" spans="1:47" ht="15">
      <c r="A64"/>
      <c r="B64" s="122"/>
      <c r="C64" s="119">
        <f t="shared" si="26"/>
        <v>0</v>
      </c>
      <c r="D64" s="4">
        <f t="shared" si="27"/>
        <v>0</v>
      </c>
      <c r="E64" s="107" t="str">
        <f t="shared" si="28"/>
        <v/>
      </c>
      <c r="F64" s="11" t="str">
        <f t="shared" si="29"/>
        <v/>
      </c>
      <c r="G64" s="7" t="str">
        <f t="shared" si="30"/>
        <v/>
      </c>
      <c r="H64" s="7" t="str">
        <f t="shared" si="31"/>
        <v/>
      </c>
      <c r="I64" s="7" t="str">
        <f t="shared" si="32"/>
        <v/>
      </c>
      <c r="J64" s="4" t="str">
        <f t="shared" si="33"/>
        <v/>
      </c>
      <c r="K64" s="83" t="str">
        <f t="shared" si="46"/>
        <v>0</v>
      </c>
      <c r="L64" s="11" t="str">
        <f t="shared" si="46"/>
        <v>0</v>
      </c>
      <c r="M64" s="11" t="str">
        <f t="shared" si="46"/>
        <v>0</v>
      </c>
      <c r="N64" s="84" t="str">
        <f t="shared" si="46"/>
        <v>0</v>
      </c>
      <c r="O64" s="11" t="str">
        <f t="shared" si="46"/>
        <v>0</v>
      </c>
      <c r="P64" s="11" t="str">
        <f t="shared" si="46"/>
        <v>0</v>
      </c>
      <c r="Q64" s="11" t="str">
        <f t="shared" si="46"/>
        <v>0</v>
      </c>
      <c r="R64" s="11" t="str">
        <f t="shared" si="46"/>
        <v>0</v>
      </c>
      <c r="S64" s="83" t="str">
        <f t="shared" si="47"/>
        <v>0</v>
      </c>
      <c r="T64" s="11" t="str">
        <f t="shared" si="47"/>
        <v>0</v>
      </c>
      <c r="U64" s="11" t="str">
        <f t="shared" si="47"/>
        <v>0</v>
      </c>
      <c r="V64" s="84" t="str">
        <f t="shared" si="47"/>
        <v>0</v>
      </c>
      <c r="W64" s="105" t="str">
        <f t="shared" si="47"/>
        <v>0</v>
      </c>
      <c r="X64" s="106" t="str">
        <f t="shared" si="47"/>
        <v>0</v>
      </c>
      <c r="Y64" s="11" t="str">
        <f t="shared" si="47"/>
        <v>0</v>
      </c>
      <c r="Z64" s="84" t="str">
        <f t="shared" si="47"/>
        <v>0</v>
      </c>
      <c r="AA64" s="11" t="str">
        <f t="shared" si="48"/>
        <v>0</v>
      </c>
      <c r="AB64" s="85" t="str">
        <f t="shared" si="48"/>
        <v>0</v>
      </c>
      <c r="AC64" s="86" t="str">
        <f t="shared" si="48"/>
        <v>0</v>
      </c>
      <c r="AD64" s="88" t="str">
        <f t="shared" si="48"/>
        <v>0</v>
      </c>
      <c r="AE64" s="109" t="str">
        <f t="shared" si="48"/>
        <v>0</v>
      </c>
      <c r="AF64" s="88" t="str">
        <f t="shared" si="48"/>
        <v>0</v>
      </c>
      <c r="AG64" s="88" t="str">
        <f t="shared" si="48"/>
        <v>0</v>
      </c>
      <c r="AH64" s="110" t="str">
        <f t="shared" si="48"/>
        <v>0</v>
      </c>
      <c r="AJ64" s="61">
        <f t="shared" si="37"/>
        <v>0</v>
      </c>
      <c r="AK64" s="74">
        <f t="shared" si="38"/>
        <v>0</v>
      </c>
      <c r="AL64" s="61">
        <f t="shared" si="39"/>
        <v>0</v>
      </c>
      <c r="AM64" s="74">
        <f t="shared" si="40"/>
        <v>0</v>
      </c>
      <c r="AN64" s="61">
        <f t="shared" si="41"/>
        <v>0</v>
      </c>
      <c r="AO64" s="74">
        <f t="shared" si="42"/>
        <v>0</v>
      </c>
      <c r="AP64" s="20"/>
      <c r="AQ64" s="20">
        <f t="shared" si="43"/>
        <v>0</v>
      </c>
      <c r="AR64" s="20">
        <f t="shared" si="44"/>
        <v>0</v>
      </c>
      <c r="AS64" s="20">
        <f t="shared" si="45"/>
        <v>0</v>
      </c>
      <c r="AT64" s="20"/>
      <c r="AU64" s="122" t="str">
        <f t="shared" si="16"/>
        <v/>
      </c>
    </row>
    <row r="65" spans="1:47" ht="15">
      <c r="A65"/>
      <c r="B65" s="122"/>
      <c r="C65" s="119">
        <f t="shared" si="26"/>
        <v>0</v>
      </c>
      <c r="D65" s="4">
        <f t="shared" si="27"/>
        <v>0</v>
      </c>
      <c r="E65" s="107" t="str">
        <f t="shared" si="28"/>
        <v/>
      </c>
      <c r="F65" s="11" t="str">
        <f t="shared" si="29"/>
        <v/>
      </c>
      <c r="G65" s="7" t="str">
        <f t="shared" si="30"/>
        <v/>
      </c>
      <c r="H65" s="7" t="str">
        <f t="shared" si="31"/>
        <v/>
      </c>
      <c r="I65" s="7" t="str">
        <f t="shared" si="32"/>
        <v/>
      </c>
      <c r="J65" s="4" t="str">
        <f t="shared" si="33"/>
        <v/>
      </c>
      <c r="K65" s="83" t="str">
        <f t="shared" si="46"/>
        <v>0</v>
      </c>
      <c r="L65" s="11" t="str">
        <f t="shared" si="46"/>
        <v>0</v>
      </c>
      <c r="M65" s="11" t="str">
        <f t="shared" si="46"/>
        <v>0</v>
      </c>
      <c r="N65" s="84" t="str">
        <f t="shared" si="46"/>
        <v>0</v>
      </c>
      <c r="O65" s="11" t="str">
        <f t="shared" si="46"/>
        <v>0</v>
      </c>
      <c r="P65" s="11" t="str">
        <f t="shared" si="46"/>
        <v>0</v>
      </c>
      <c r="Q65" s="11" t="str">
        <f t="shared" si="46"/>
        <v>0</v>
      </c>
      <c r="R65" s="11" t="str">
        <f t="shared" si="46"/>
        <v>0</v>
      </c>
      <c r="S65" s="83" t="str">
        <f t="shared" si="47"/>
        <v>0</v>
      </c>
      <c r="T65" s="11" t="str">
        <f t="shared" si="47"/>
        <v>0</v>
      </c>
      <c r="U65" s="11" t="str">
        <f t="shared" si="47"/>
        <v>0</v>
      </c>
      <c r="V65" s="84" t="str">
        <f t="shared" si="47"/>
        <v>0</v>
      </c>
      <c r="W65" s="105" t="str">
        <f t="shared" si="47"/>
        <v>0</v>
      </c>
      <c r="X65" s="106" t="str">
        <f t="shared" si="47"/>
        <v>0</v>
      </c>
      <c r="Y65" s="11" t="str">
        <f t="shared" si="47"/>
        <v>0</v>
      </c>
      <c r="Z65" s="84" t="str">
        <f t="shared" si="47"/>
        <v>0</v>
      </c>
      <c r="AA65" s="11" t="str">
        <f t="shared" si="48"/>
        <v>0</v>
      </c>
      <c r="AB65" s="85" t="str">
        <f t="shared" si="48"/>
        <v>0</v>
      </c>
      <c r="AC65" s="86" t="str">
        <f t="shared" si="48"/>
        <v>0</v>
      </c>
      <c r="AD65" s="88" t="str">
        <f t="shared" si="48"/>
        <v>0</v>
      </c>
      <c r="AE65" s="109" t="str">
        <f t="shared" si="48"/>
        <v>0</v>
      </c>
      <c r="AF65" s="88" t="str">
        <f t="shared" si="48"/>
        <v>0</v>
      </c>
      <c r="AG65" s="88" t="str">
        <f t="shared" si="48"/>
        <v>0</v>
      </c>
      <c r="AH65" s="110" t="str">
        <f t="shared" si="48"/>
        <v>0</v>
      </c>
      <c r="AJ65" s="61">
        <f t="shared" si="37"/>
        <v>0</v>
      </c>
      <c r="AK65" s="74">
        <f t="shared" si="38"/>
        <v>0</v>
      </c>
      <c r="AL65" s="61">
        <f t="shared" si="39"/>
        <v>0</v>
      </c>
      <c r="AM65" s="74">
        <f t="shared" si="40"/>
        <v>0</v>
      </c>
      <c r="AN65" s="61">
        <f t="shared" si="41"/>
        <v>0</v>
      </c>
      <c r="AO65" s="74">
        <f t="shared" si="42"/>
        <v>0</v>
      </c>
      <c r="AP65" s="20"/>
      <c r="AQ65" s="20">
        <f t="shared" si="43"/>
        <v>0</v>
      </c>
      <c r="AR65" s="20">
        <f t="shared" si="44"/>
        <v>0</v>
      </c>
      <c r="AS65" s="20">
        <f t="shared" si="45"/>
        <v>0</v>
      </c>
      <c r="AT65" s="20"/>
      <c r="AU65" s="122" t="str">
        <f t="shared" si="16"/>
        <v/>
      </c>
    </row>
    <row r="66" spans="1:47" ht="15">
      <c r="A66"/>
      <c r="B66" s="122"/>
      <c r="C66" s="119">
        <f t="shared" si="26"/>
        <v>0</v>
      </c>
      <c r="D66" s="4">
        <f t="shared" si="27"/>
        <v>0</v>
      </c>
      <c r="E66" s="107" t="str">
        <f t="shared" si="28"/>
        <v/>
      </c>
      <c r="F66" s="11" t="str">
        <f t="shared" si="29"/>
        <v/>
      </c>
      <c r="G66" s="7" t="str">
        <f t="shared" si="30"/>
        <v/>
      </c>
      <c r="H66" s="7" t="str">
        <f t="shared" si="31"/>
        <v/>
      </c>
      <c r="I66" s="7" t="str">
        <f t="shared" si="32"/>
        <v/>
      </c>
      <c r="J66" s="4" t="str">
        <f t="shared" si="33"/>
        <v/>
      </c>
      <c r="K66" s="83" t="str">
        <f t="shared" si="46"/>
        <v>0</v>
      </c>
      <c r="L66" s="11" t="str">
        <f t="shared" si="46"/>
        <v>0</v>
      </c>
      <c r="M66" s="11" t="str">
        <f t="shared" si="46"/>
        <v>0</v>
      </c>
      <c r="N66" s="84" t="str">
        <f t="shared" si="46"/>
        <v>0</v>
      </c>
      <c r="O66" s="11" t="str">
        <f t="shared" si="46"/>
        <v>0</v>
      </c>
      <c r="P66" s="11" t="str">
        <f t="shared" si="46"/>
        <v>0</v>
      </c>
      <c r="Q66" s="11" t="str">
        <f t="shared" si="46"/>
        <v>0</v>
      </c>
      <c r="R66" s="11" t="str">
        <f t="shared" si="46"/>
        <v>0</v>
      </c>
      <c r="S66" s="83" t="str">
        <f t="shared" si="47"/>
        <v>0</v>
      </c>
      <c r="T66" s="11" t="str">
        <f t="shared" si="47"/>
        <v>0</v>
      </c>
      <c r="U66" s="11" t="str">
        <f t="shared" si="47"/>
        <v>0</v>
      </c>
      <c r="V66" s="84" t="str">
        <f t="shared" si="47"/>
        <v>0</v>
      </c>
      <c r="W66" s="105" t="str">
        <f t="shared" si="47"/>
        <v>0</v>
      </c>
      <c r="X66" s="106" t="str">
        <f t="shared" si="47"/>
        <v>0</v>
      </c>
      <c r="Y66" s="11" t="str">
        <f t="shared" si="47"/>
        <v>0</v>
      </c>
      <c r="Z66" s="84" t="str">
        <f t="shared" si="47"/>
        <v>0</v>
      </c>
      <c r="AA66" s="11" t="str">
        <f t="shared" si="48"/>
        <v>0</v>
      </c>
      <c r="AB66" s="85" t="str">
        <f t="shared" si="48"/>
        <v>0</v>
      </c>
      <c r="AC66" s="86" t="str">
        <f t="shared" si="48"/>
        <v>0</v>
      </c>
      <c r="AD66" s="88" t="str">
        <f t="shared" si="48"/>
        <v>0</v>
      </c>
      <c r="AE66" s="109" t="str">
        <f t="shared" si="48"/>
        <v>0</v>
      </c>
      <c r="AF66" s="88" t="str">
        <f t="shared" si="48"/>
        <v>0</v>
      </c>
      <c r="AG66" s="88" t="str">
        <f t="shared" si="48"/>
        <v>0</v>
      </c>
      <c r="AH66" s="110" t="str">
        <f t="shared" si="48"/>
        <v>0</v>
      </c>
      <c r="AJ66" s="61">
        <f t="shared" si="37"/>
        <v>0</v>
      </c>
      <c r="AK66" s="74">
        <f t="shared" si="38"/>
        <v>0</v>
      </c>
      <c r="AL66" s="61">
        <f t="shared" si="39"/>
        <v>0</v>
      </c>
      <c r="AM66" s="74">
        <f t="shared" si="40"/>
        <v>0</v>
      </c>
      <c r="AN66" s="61">
        <f t="shared" si="41"/>
        <v>0</v>
      </c>
      <c r="AO66" s="74">
        <f t="shared" si="42"/>
        <v>0</v>
      </c>
      <c r="AP66" s="20"/>
      <c r="AQ66" s="20">
        <f t="shared" si="43"/>
        <v>0</v>
      </c>
      <c r="AR66" s="20">
        <f t="shared" si="44"/>
        <v>0</v>
      </c>
      <c r="AS66" s="20">
        <f t="shared" si="45"/>
        <v>0</v>
      </c>
      <c r="AT66" s="20"/>
      <c r="AU66" s="122" t="str">
        <f t="shared" si="16"/>
        <v/>
      </c>
    </row>
    <row r="67" spans="1:47" ht="15">
      <c r="A67"/>
      <c r="B67" s="122"/>
      <c r="C67" s="119">
        <f t="shared" si="26"/>
        <v>0</v>
      </c>
      <c r="D67" s="4">
        <f t="shared" si="27"/>
        <v>0</v>
      </c>
      <c r="E67" s="107" t="str">
        <f t="shared" si="28"/>
        <v/>
      </c>
      <c r="F67" s="11" t="str">
        <f t="shared" si="29"/>
        <v/>
      </c>
      <c r="G67" s="7" t="str">
        <f t="shared" si="30"/>
        <v/>
      </c>
      <c r="H67" s="7" t="str">
        <f t="shared" si="31"/>
        <v/>
      </c>
      <c r="I67" s="7" t="str">
        <f t="shared" si="32"/>
        <v/>
      </c>
      <c r="J67" s="4" t="str">
        <f t="shared" si="33"/>
        <v/>
      </c>
      <c r="K67" s="83" t="str">
        <f t="shared" si="46"/>
        <v>0</v>
      </c>
      <c r="L67" s="11" t="str">
        <f t="shared" si="46"/>
        <v>0</v>
      </c>
      <c r="M67" s="11" t="str">
        <f t="shared" si="46"/>
        <v>0</v>
      </c>
      <c r="N67" s="84" t="str">
        <f t="shared" si="46"/>
        <v>0</v>
      </c>
      <c r="O67" s="11" t="str">
        <f t="shared" si="46"/>
        <v>0</v>
      </c>
      <c r="P67" s="11" t="str">
        <f t="shared" si="46"/>
        <v>0</v>
      </c>
      <c r="Q67" s="11" t="str">
        <f t="shared" si="46"/>
        <v>0</v>
      </c>
      <c r="R67" s="11" t="str">
        <f t="shared" si="46"/>
        <v>0</v>
      </c>
      <c r="S67" s="83" t="str">
        <f t="shared" si="47"/>
        <v>0</v>
      </c>
      <c r="T67" s="11" t="str">
        <f t="shared" si="47"/>
        <v>0</v>
      </c>
      <c r="U67" s="11" t="str">
        <f t="shared" si="47"/>
        <v>0</v>
      </c>
      <c r="V67" s="84" t="str">
        <f t="shared" si="47"/>
        <v>0</v>
      </c>
      <c r="W67" s="105" t="str">
        <f t="shared" si="47"/>
        <v>0</v>
      </c>
      <c r="X67" s="106" t="str">
        <f t="shared" si="47"/>
        <v>0</v>
      </c>
      <c r="Y67" s="11" t="str">
        <f t="shared" si="47"/>
        <v>0</v>
      </c>
      <c r="Z67" s="84" t="str">
        <f t="shared" si="47"/>
        <v>0</v>
      </c>
      <c r="AA67" s="11" t="str">
        <f t="shared" si="48"/>
        <v>0</v>
      </c>
      <c r="AB67" s="85" t="str">
        <f t="shared" si="48"/>
        <v>0</v>
      </c>
      <c r="AC67" s="86" t="str">
        <f t="shared" si="48"/>
        <v>0</v>
      </c>
      <c r="AD67" s="88" t="str">
        <f t="shared" si="48"/>
        <v>0</v>
      </c>
      <c r="AE67" s="109" t="str">
        <f t="shared" si="48"/>
        <v>0</v>
      </c>
      <c r="AF67" s="88" t="str">
        <f t="shared" si="48"/>
        <v>0</v>
      </c>
      <c r="AG67" s="88" t="str">
        <f t="shared" si="48"/>
        <v>0</v>
      </c>
      <c r="AH67" s="110" t="str">
        <f t="shared" si="48"/>
        <v>0</v>
      </c>
      <c r="AJ67" s="61">
        <f t="shared" si="37"/>
        <v>0</v>
      </c>
      <c r="AK67" s="74">
        <f t="shared" si="38"/>
        <v>0</v>
      </c>
      <c r="AL67" s="61">
        <f t="shared" si="39"/>
        <v>0</v>
      </c>
      <c r="AM67" s="74">
        <f t="shared" si="40"/>
        <v>0</v>
      </c>
      <c r="AN67" s="61">
        <f t="shared" si="41"/>
        <v>0</v>
      </c>
      <c r="AO67" s="74">
        <f t="shared" si="42"/>
        <v>0</v>
      </c>
      <c r="AP67" s="20"/>
      <c r="AQ67" s="20">
        <f t="shared" si="43"/>
        <v>0</v>
      </c>
      <c r="AR67" s="20">
        <f t="shared" si="44"/>
        <v>0</v>
      </c>
      <c r="AS67" s="20">
        <f t="shared" si="45"/>
        <v>0</v>
      </c>
      <c r="AT67" s="20"/>
      <c r="AU67" s="122" t="str">
        <f t="shared" si="16"/>
        <v/>
      </c>
    </row>
    <row r="68" spans="1:47" ht="15">
      <c r="A68"/>
      <c r="B68" s="122"/>
      <c r="C68" s="119">
        <f t="shared" si="26"/>
        <v>0</v>
      </c>
      <c r="D68" s="4">
        <f t="shared" si="27"/>
        <v>0</v>
      </c>
      <c r="E68" s="107" t="str">
        <f t="shared" si="28"/>
        <v/>
      </c>
      <c r="F68" s="11" t="str">
        <f t="shared" si="29"/>
        <v/>
      </c>
      <c r="G68" s="7" t="str">
        <f t="shared" si="30"/>
        <v/>
      </c>
      <c r="H68" s="7" t="str">
        <f t="shared" si="31"/>
        <v/>
      </c>
      <c r="I68" s="7" t="str">
        <f t="shared" si="32"/>
        <v/>
      </c>
      <c r="J68" s="4" t="str">
        <f t="shared" si="33"/>
        <v/>
      </c>
      <c r="K68" s="83" t="str">
        <f t="shared" si="46"/>
        <v>0</v>
      </c>
      <c r="L68" s="11" t="str">
        <f t="shared" si="46"/>
        <v>0</v>
      </c>
      <c r="M68" s="11" t="str">
        <f t="shared" si="46"/>
        <v>0</v>
      </c>
      <c r="N68" s="84" t="str">
        <f t="shared" si="46"/>
        <v>0</v>
      </c>
      <c r="O68" s="11" t="str">
        <f t="shared" si="46"/>
        <v>0</v>
      </c>
      <c r="P68" s="11" t="str">
        <f t="shared" si="46"/>
        <v>0</v>
      </c>
      <c r="Q68" s="11" t="str">
        <f t="shared" si="46"/>
        <v>0</v>
      </c>
      <c r="R68" s="11" t="str">
        <f t="shared" si="46"/>
        <v>0</v>
      </c>
      <c r="S68" s="83" t="str">
        <f t="shared" si="47"/>
        <v>0</v>
      </c>
      <c r="T68" s="11" t="str">
        <f t="shared" si="47"/>
        <v>0</v>
      </c>
      <c r="U68" s="11" t="str">
        <f t="shared" si="47"/>
        <v>0</v>
      </c>
      <c r="V68" s="84" t="str">
        <f t="shared" si="47"/>
        <v>0</v>
      </c>
      <c r="W68" s="105" t="str">
        <f t="shared" si="47"/>
        <v>0</v>
      </c>
      <c r="X68" s="106" t="str">
        <f t="shared" si="47"/>
        <v>0</v>
      </c>
      <c r="Y68" s="11" t="str">
        <f t="shared" si="47"/>
        <v>0</v>
      </c>
      <c r="Z68" s="84" t="str">
        <f t="shared" si="47"/>
        <v>0</v>
      </c>
      <c r="AA68" s="11" t="str">
        <f t="shared" si="48"/>
        <v>0</v>
      </c>
      <c r="AB68" s="85" t="str">
        <f t="shared" si="48"/>
        <v>0</v>
      </c>
      <c r="AC68" s="86" t="str">
        <f t="shared" si="48"/>
        <v>0</v>
      </c>
      <c r="AD68" s="88" t="str">
        <f t="shared" si="48"/>
        <v>0</v>
      </c>
      <c r="AE68" s="109" t="str">
        <f t="shared" si="48"/>
        <v>0</v>
      </c>
      <c r="AF68" s="88" t="str">
        <f t="shared" si="48"/>
        <v>0</v>
      </c>
      <c r="AG68" s="88" t="str">
        <f t="shared" si="48"/>
        <v>0</v>
      </c>
      <c r="AH68" s="110" t="str">
        <f t="shared" si="48"/>
        <v>0</v>
      </c>
      <c r="AJ68" s="61">
        <f t="shared" si="37"/>
        <v>0</v>
      </c>
      <c r="AK68" s="74">
        <f t="shared" si="38"/>
        <v>0</v>
      </c>
      <c r="AL68" s="61">
        <f t="shared" si="39"/>
        <v>0</v>
      </c>
      <c r="AM68" s="74">
        <f t="shared" si="40"/>
        <v>0</v>
      </c>
      <c r="AN68" s="61">
        <f t="shared" si="41"/>
        <v>0</v>
      </c>
      <c r="AO68" s="74">
        <f t="shared" si="42"/>
        <v>0</v>
      </c>
      <c r="AP68" s="20"/>
      <c r="AQ68" s="20">
        <f t="shared" si="43"/>
        <v>0</v>
      </c>
      <c r="AR68" s="20">
        <f t="shared" si="44"/>
        <v>0</v>
      </c>
      <c r="AS68" s="20">
        <f t="shared" si="45"/>
        <v>0</v>
      </c>
      <c r="AT68" s="20"/>
      <c r="AU68" s="122" t="str">
        <f t="shared" si="16"/>
        <v/>
      </c>
    </row>
    <row r="69" spans="1:47" ht="15">
      <c r="A69"/>
      <c r="B69" s="122"/>
      <c r="C69" s="119">
        <f t="shared" si="26"/>
        <v>0</v>
      </c>
      <c r="D69" s="4">
        <f t="shared" si="27"/>
        <v>0</v>
      </c>
      <c r="E69" s="107" t="str">
        <f t="shared" si="28"/>
        <v/>
      </c>
      <c r="F69" s="11" t="str">
        <f t="shared" si="29"/>
        <v/>
      </c>
      <c r="G69" s="7" t="str">
        <f t="shared" si="30"/>
        <v/>
      </c>
      <c r="H69" s="7" t="str">
        <f t="shared" si="31"/>
        <v/>
      </c>
      <c r="I69" s="7" t="str">
        <f t="shared" si="32"/>
        <v/>
      </c>
      <c r="J69" s="4" t="str">
        <f t="shared" si="33"/>
        <v/>
      </c>
      <c r="K69" s="83" t="str">
        <f t="shared" si="46"/>
        <v>0</v>
      </c>
      <c r="L69" s="11" t="str">
        <f t="shared" si="46"/>
        <v>0</v>
      </c>
      <c r="M69" s="11" t="str">
        <f t="shared" si="46"/>
        <v>0</v>
      </c>
      <c r="N69" s="84" t="str">
        <f t="shared" si="46"/>
        <v>0</v>
      </c>
      <c r="O69" s="11" t="str">
        <f t="shared" si="46"/>
        <v>0</v>
      </c>
      <c r="P69" s="11" t="str">
        <f t="shared" si="46"/>
        <v>0</v>
      </c>
      <c r="Q69" s="11" t="str">
        <f t="shared" si="46"/>
        <v>0</v>
      </c>
      <c r="R69" s="11" t="str">
        <f t="shared" si="46"/>
        <v>0</v>
      </c>
      <c r="S69" s="83" t="str">
        <f t="shared" si="47"/>
        <v>0</v>
      </c>
      <c r="T69" s="11" t="str">
        <f t="shared" si="47"/>
        <v>0</v>
      </c>
      <c r="U69" s="11" t="str">
        <f t="shared" si="47"/>
        <v>0</v>
      </c>
      <c r="V69" s="84" t="str">
        <f t="shared" si="47"/>
        <v>0</v>
      </c>
      <c r="W69" s="105" t="str">
        <f t="shared" si="47"/>
        <v>0</v>
      </c>
      <c r="X69" s="106" t="str">
        <f t="shared" si="47"/>
        <v>0</v>
      </c>
      <c r="Y69" s="11" t="str">
        <f t="shared" si="47"/>
        <v>0</v>
      </c>
      <c r="Z69" s="84" t="str">
        <f t="shared" si="47"/>
        <v>0</v>
      </c>
      <c r="AA69" s="11" t="str">
        <f t="shared" si="48"/>
        <v>0</v>
      </c>
      <c r="AB69" s="85" t="str">
        <f t="shared" si="48"/>
        <v>0</v>
      </c>
      <c r="AC69" s="86" t="str">
        <f t="shared" si="48"/>
        <v>0</v>
      </c>
      <c r="AD69" s="88" t="str">
        <f t="shared" si="48"/>
        <v>0</v>
      </c>
      <c r="AE69" s="109" t="str">
        <f t="shared" si="48"/>
        <v>0</v>
      </c>
      <c r="AF69" s="88" t="str">
        <f t="shared" si="48"/>
        <v>0</v>
      </c>
      <c r="AG69" s="88" t="str">
        <f t="shared" si="48"/>
        <v>0</v>
      </c>
      <c r="AH69" s="110" t="str">
        <f t="shared" si="48"/>
        <v>0</v>
      </c>
      <c r="AJ69" s="61">
        <f t="shared" si="37"/>
        <v>0</v>
      </c>
      <c r="AK69" s="74">
        <f t="shared" si="38"/>
        <v>0</v>
      </c>
      <c r="AL69" s="61">
        <f t="shared" si="39"/>
        <v>0</v>
      </c>
      <c r="AM69" s="74">
        <f t="shared" si="40"/>
        <v>0</v>
      </c>
      <c r="AN69" s="61">
        <f t="shared" si="41"/>
        <v>0</v>
      </c>
      <c r="AO69" s="74">
        <f t="shared" si="42"/>
        <v>0</v>
      </c>
      <c r="AP69" s="20"/>
      <c r="AQ69" s="20">
        <f t="shared" si="43"/>
        <v>0</v>
      </c>
      <c r="AR69" s="20">
        <f t="shared" si="44"/>
        <v>0</v>
      </c>
      <c r="AS69" s="20">
        <f t="shared" si="45"/>
        <v>0</v>
      </c>
      <c r="AT69" s="20"/>
      <c r="AU69" s="122" t="str">
        <f t="shared" si="16"/>
        <v/>
      </c>
    </row>
    <row r="70" spans="1:47" ht="15">
      <c r="A70"/>
      <c r="B70" s="122"/>
      <c r="C70" s="119">
        <f t="shared" si="26"/>
        <v>0</v>
      </c>
      <c r="D70" s="4">
        <f t="shared" si="27"/>
        <v>0</v>
      </c>
      <c r="E70" s="107" t="str">
        <f t="shared" si="28"/>
        <v/>
      </c>
      <c r="F70" s="11" t="str">
        <f t="shared" si="29"/>
        <v/>
      </c>
      <c r="G70" s="7" t="str">
        <f t="shared" si="30"/>
        <v/>
      </c>
      <c r="H70" s="7" t="str">
        <f t="shared" si="31"/>
        <v/>
      </c>
      <c r="I70" s="7" t="str">
        <f t="shared" si="32"/>
        <v/>
      </c>
      <c r="J70" s="4" t="str">
        <f t="shared" si="33"/>
        <v/>
      </c>
      <c r="K70" s="83" t="str">
        <f t="shared" si="46"/>
        <v>0</v>
      </c>
      <c r="L70" s="11" t="str">
        <f t="shared" si="46"/>
        <v>0</v>
      </c>
      <c r="M70" s="11" t="str">
        <f t="shared" si="46"/>
        <v>0</v>
      </c>
      <c r="N70" s="84" t="str">
        <f t="shared" si="46"/>
        <v>0</v>
      </c>
      <c r="O70" s="11" t="str">
        <f t="shared" si="46"/>
        <v>0</v>
      </c>
      <c r="P70" s="11" t="str">
        <f t="shared" si="46"/>
        <v>0</v>
      </c>
      <c r="Q70" s="11" t="str">
        <f t="shared" si="46"/>
        <v>0</v>
      </c>
      <c r="R70" s="11" t="str">
        <f t="shared" si="46"/>
        <v>0</v>
      </c>
      <c r="S70" s="83" t="str">
        <f t="shared" si="47"/>
        <v>0</v>
      </c>
      <c r="T70" s="11" t="str">
        <f t="shared" si="47"/>
        <v>0</v>
      </c>
      <c r="U70" s="11" t="str">
        <f t="shared" si="47"/>
        <v>0</v>
      </c>
      <c r="V70" s="84" t="str">
        <f t="shared" si="47"/>
        <v>0</v>
      </c>
      <c r="W70" s="105" t="str">
        <f t="shared" si="47"/>
        <v>0</v>
      </c>
      <c r="X70" s="106" t="str">
        <f t="shared" si="47"/>
        <v>0</v>
      </c>
      <c r="Y70" s="11" t="str">
        <f t="shared" si="47"/>
        <v>0</v>
      </c>
      <c r="Z70" s="84" t="str">
        <f t="shared" si="47"/>
        <v>0</v>
      </c>
      <c r="AA70" s="11" t="str">
        <f t="shared" si="48"/>
        <v>0</v>
      </c>
      <c r="AB70" s="85" t="str">
        <f t="shared" si="48"/>
        <v>0</v>
      </c>
      <c r="AC70" s="86" t="str">
        <f t="shared" si="48"/>
        <v>0</v>
      </c>
      <c r="AD70" s="88" t="str">
        <f t="shared" si="48"/>
        <v>0</v>
      </c>
      <c r="AE70" s="109" t="str">
        <f t="shared" si="48"/>
        <v>0</v>
      </c>
      <c r="AF70" s="88" t="str">
        <f t="shared" si="48"/>
        <v>0</v>
      </c>
      <c r="AG70" s="88" t="str">
        <f t="shared" si="48"/>
        <v>0</v>
      </c>
      <c r="AH70" s="110" t="str">
        <f t="shared" si="48"/>
        <v>0</v>
      </c>
      <c r="AJ70" s="61">
        <f t="shared" si="37"/>
        <v>0</v>
      </c>
      <c r="AK70" s="74">
        <f t="shared" si="38"/>
        <v>0</v>
      </c>
      <c r="AL70" s="61">
        <f t="shared" si="39"/>
        <v>0</v>
      </c>
      <c r="AM70" s="74">
        <f t="shared" si="40"/>
        <v>0</v>
      </c>
      <c r="AN70" s="61">
        <f t="shared" si="41"/>
        <v>0</v>
      </c>
      <c r="AO70" s="74">
        <f t="shared" si="42"/>
        <v>0</v>
      </c>
      <c r="AP70" s="20"/>
      <c r="AQ70" s="20">
        <f t="shared" si="43"/>
        <v>0</v>
      </c>
      <c r="AR70" s="20">
        <f t="shared" si="44"/>
        <v>0</v>
      </c>
      <c r="AS70" s="20">
        <f t="shared" si="45"/>
        <v>0</v>
      </c>
      <c r="AT70" s="20"/>
      <c r="AU70" s="122" t="str">
        <f t="shared" si="16"/>
        <v/>
      </c>
    </row>
    <row r="71" spans="1:47" ht="15">
      <c r="A71"/>
      <c r="B71" s="122"/>
      <c r="C71" s="119">
        <f t="shared" si="26"/>
        <v>0</v>
      </c>
      <c r="D71" s="4">
        <f t="shared" si="27"/>
        <v>0</v>
      </c>
      <c r="E71" s="107" t="str">
        <f t="shared" si="28"/>
        <v/>
      </c>
      <c r="F71" s="11" t="str">
        <f t="shared" si="29"/>
        <v/>
      </c>
      <c r="G71" s="7" t="str">
        <f t="shared" si="30"/>
        <v/>
      </c>
      <c r="H71" s="7" t="str">
        <f t="shared" si="31"/>
        <v/>
      </c>
      <c r="I71" s="7" t="str">
        <f t="shared" si="32"/>
        <v/>
      </c>
      <c r="J71" s="4" t="str">
        <f t="shared" si="33"/>
        <v/>
      </c>
      <c r="K71" s="83" t="str">
        <f t="shared" si="46"/>
        <v>0</v>
      </c>
      <c r="L71" s="11" t="str">
        <f t="shared" si="46"/>
        <v>0</v>
      </c>
      <c r="M71" s="11" t="str">
        <f t="shared" si="46"/>
        <v>0</v>
      </c>
      <c r="N71" s="84" t="str">
        <f t="shared" si="46"/>
        <v>0</v>
      </c>
      <c r="O71" s="11" t="str">
        <f t="shared" si="46"/>
        <v>0</v>
      </c>
      <c r="P71" s="11" t="str">
        <f t="shared" si="46"/>
        <v>0</v>
      </c>
      <c r="Q71" s="11" t="str">
        <f t="shared" si="46"/>
        <v>0</v>
      </c>
      <c r="R71" s="11" t="str">
        <f t="shared" si="46"/>
        <v>0</v>
      </c>
      <c r="S71" s="83" t="str">
        <f t="shared" si="47"/>
        <v>0</v>
      </c>
      <c r="T71" s="11" t="str">
        <f t="shared" si="47"/>
        <v>0</v>
      </c>
      <c r="U71" s="11" t="str">
        <f t="shared" si="47"/>
        <v>0</v>
      </c>
      <c r="V71" s="84" t="str">
        <f t="shared" si="47"/>
        <v>0</v>
      </c>
      <c r="W71" s="105" t="str">
        <f t="shared" si="47"/>
        <v>0</v>
      </c>
      <c r="X71" s="106" t="str">
        <f t="shared" si="47"/>
        <v>0</v>
      </c>
      <c r="Y71" s="11" t="str">
        <f t="shared" si="47"/>
        <v>0</v>
      </c>
      <c r="Z71" s="84" t="str">
        <f t="shared" si="47"/>
        <v>0</v>
      </c>
      <c r="AA71" s="11" t="str">
        <f t="shared" si="48"/>
        <v>0</v>
      </c>
      <c r="AB71" s="85" t="str">
        <f t="shared" si="48"/>
        <v>0</v>
      </c>
      <c r="AC71" s="86" t="str">
        <f t="shared" si="48"/>
        <v>0</v>
      </c>
      <c r="AD71" s="88" t="str">
        <f t="shared" si="48"/>
        <v>0</v>
      </c>
      <c r="AE71" s="109" t="str">
        <f t="shared" si="48"/>
        <v>0</v>
      </c>
      <c r="AF71" s="88" t="str">
        <f t="shared" si="48"/>
        <v>0</v>
      </c>
      <c r="AG71" s="88" t="str">
        <f t="shared" si="48"/>
        <v>0</v>
      </c>
      <c r="AH71" s="110" t="str">
        <f t="shared" si="48"/>
        <v>0</v>
      </c>
      <c r="AJ71" s="61">
        <f t="shared" si="37"/>
        <v>0</v>
      </c>
      <c r="AK71" s="74">
        <f t="shared" si="38"/>
        <v>0</v>
      </c>
      <c r="AL71" s="61">
        <f t="shared" si="39"/>
        <v>0</v>
      </c>
      <c r="AM71" s="74">
        <f t="shared" si="40"/>
        <v>0</v>
      </c>
      <c r="AN71" s="61">
        <f t="shared" si="41"/>
        <v>0</v>
      </c>
      <c r="AO71" s="74">
        <f t="shared" si="42"/>
        <v>0</v>
      </c>
      <c r="AP71" s="20"/>
      <c r="AQ71" s="20">
        <f t="shared" si="43"/>
        <v>0</v>
      </c>
      <c r="AR71" s="20">
        <f t="shared" si="44"/>
        <v>0</v>
      </c>
      <c r="AS71" s="20">
        <f t="shared" si="45"/>
        <v>0</v>
      </c>
      <c r="AT71" s="20"/>
      <c r="AU71" s="122" t="str">
        <f t="shared" si="16"/>
        <v/>
      </c>
    </row>
    <row r="72" spans="1:47" ht="15">
      <c r="A72"/>
      <c r="B72" s="122"/>
      <c r="C72" s="119">
        <f t="shared" si="26"/>
        <v>0</v>
      </c>
      <c r="D72" s="4">
        <f t="shared" si="27"/>
        <v>0</v>
      </c>
      <c r="E72" s="107" t="str">
        <f t="shared" si="28"/>
        <v/>
      </c>
      <c r="F72" s="11" t="str">
        <f t="shared" si="29"/>
        <v/>
      </c>
      <c r="G72" s="7" t="str">
        <f t="shared" si="30"/>
        <v/>
      </c>
      <c r="H72" s="7" t="str">
        <f t="shared" si="31"/>
        <v/>
      </c>
      <c r="I72" s="7" t="str">
        <f t="shared" si="32"/>
        <v/>
      </c>
      <c r="J72" s="4" t="str">
        <f t="shared" si="33"/>
        <v/>
      </c>
      <c r="K72" s="83" t="str">
        <f t="shared" si="46"/>
        <v>0</v>
      </c>
      <c r="L72" s="11" t="str">
        <f t="shared" si="46"/>
        <v>0</v>
      </c>
      <c r="M72" s="11" t="str">
        <f t="shared" si="46"/>
        <v>0</v>
      </c>
      <c r="N72" s="84" t="str">
        <f t="shared" si="46"/>
        <v>0</v>
      </c>
      <c r="O72" s="11" t="str">
        <f t="shared" si="46"/>
        <v>0</v>
      </c>
      <c r="P72" s="11" t="str">
        <f t="shared" si="46"/>
        <v>0</v>
      </c>
      <c r="Q72" s="11" t="str">
        <f t="shared" si="46"/>
        <v>0</v>
      </c>
      <c r="R72" s="11" t="str">
        <f t="shared" si="46"/>
        <v>0</v>
      </c>
      <c r="S72" s="83" t="str">
        <f t="shared" si="47"/>
        <v>0</v>
      </c>
      <c r="T72" s="11" t="str">
        <f t="shared" si="47"/>
        <v>0</v>
      </c>
      <c r="U72" s="11" t="str">
        <f t="shared" si="47"/>
        <v>0</v>
      </c>
      <c r="V72" s="84" t="str">
        <f t="shared" si="47"/>
        <v>0</v>
      </c>
      <c r="W72" s="105" t="str">
        <f t="shared" si="47"/>
        <v>0</v>
      </c>
      <c r="X72" s="106" t="str">
        <f t="shared" si="47"/>
        <v>0</v>
      </c>
      <c r="Y72" s="11" t="str">
        <f t="shared" si="47"/>
        <v>0</v>
      </c>
      <c r="Z72" s="84" t="str">
        <f t="shared" si="47"/>
        <v>0</v>
      </c>
      <c r="AA72" s="11" t="str">
        <f t="shared" si="48"/>
        <v>0</v>
      </c>
      <c r="AB72" s="85" t="str">
        <f t="shared" si="48"/>
        <v>0</v>
      </c>
      <c r="AC72" s="86" t="str">
        <f t="shared" si="48"/>
        <v>0</v>
      </c>
      <c r="AD72" s="88" t="str">
        <f t="shared" si="48"/>
        <v>0</v>
      </c>
      <c r="AE72" s="109" t="str">
        <f t="shared" si="48"/>
        <v>0</v>
      </c>
      <c r="AF72" s="88" t="str">
        <f t="shared" si="48"/>
        <v>0</v>
      </c>
      <c r="AG72" s="88" t="str">
        <f t="shared" si="48"/>
        <v>0</v>
      </c>
      <c r="AH72" s="110" t="str">
        <f t="shared" si="48"/>
        <v>0</v>
      </c>
      <c r="AJ72" s="61">
        <f t="shared" si="37"/>
        <v>0</v>
      </c>
      <c r="AK72" s="74">
        <f t="shared" si="38"/>
        <v>0</v>
      </c>
      <c r="AL72" s="61">
        <f t="shared" si="39"/>
        <v>0</v>
      </c>
      <c r="AM72" s="74">
        <f t="shared" si="40"/>
        <v>0</v>
      </c>
      <c r="AN72" s="61">
        <f t="shared" si="41"/>
        <v>0</v>
      </c>
      <c r="AO72" s="74">
        <f t="shared" si="42"/>
        <v>0</v>
      </c>
      <c r="AP72" s="20"/>
      <c r="AQ72" s="20">
        <f t="shared" si="43"/>
        <v>0</v>
      </c>
      <c r="AR72" s="20">
        <f t="shared" si="44"/>
        <v>0</v>
      </c>
      <c r="AS72" s="20">
        <f t="shared" si="45"/>
        <v>0</v>
      </c>
      <c r="AT72" s="20"/>
      <c r="AU72" s="122" t="str">
        <f t="shared" si="16"/>
        <v/>
      </c>
    </row>
    <row r="73" spans="1:47" ht="15">
      <c r="A73"/>
      <c r="B73" s="122"/>
      <c r="C73" s="119">
        <f t="shared" si="26"/>
        <v>0</v>
      </c>
      <c r="D73" s="4">
        <f t="shared" si="27"/>
        <v>0</v>
      </c>
      <c r="E73" s="107" t="str">
        <f t="shared" si="28"/>
        <v/>
      </c>
      <c r="F73" s="11" t="str">
        <f t="shared" si="29"/>
        <v/>
      </c>
      <c r="G73" s="7" t="str">
        <f t="shared" si="30"/>
        <v/>
      </c>
      <c r="H73" s="7" t="str">
        <f t="shared" si="31"/>
        <v/>
      </c>
      <c r="I73" s="7" t="str">
        <f t="shared" si="32"/>
        <v/>
      </c>
      <c r="J73" s="4" t="str">
        <f t="shared" si="33"/>
        <v/>
      </c>
      <c r="K73" s="83" t="str">
        <f t="shared" si="46"/>
        <v>0</v>
      </c>
      <c r="L73" s="11" t="str">
        <f t="shared" si="46"/>
        <v>0</v>
      </c>
      <c r="M73" s="11" t="str">
        <f t="shared" si="46"/>
        <v>0</v>
      </c>
      <c r="N73" s="84" t="str">
        <f t="shared" si="46"/>
        <v>0</v>
      </c>
      <c r="O73" s="11" t="str">
        <f t="shared" si="46"/>
        <v>0</v>
      </c>
      <c r="P73" s="11" t="str">
        <f t="shared" si="46"/>
        <v>0</v>
      </c>
      <c r="Q73" s="11" t="str">
        <f t="shared" si="46"/>
        <v>0</v>
      </c>
      <c r="R73" s="11" t="str">
        <f t="shared" si="46"/>
        <v>0</v>
      </c>
      <c r="S73" s="83" t="str">
        <f t="shared" si="47"/>
        <v>0</v>
      </c>
      <c r="T73" s="11" t="str">
        <f t="shared" si="47"/>
        <v>0</v>
      </c>
      <c r="U73" s="11" t="str">
        <f t="shared" si="47"/>
        <v>0</v>
      </c>
      <c r="V73" s="84" t="str">
        <f t="shared" si="47"/>
        <v>0</v>
      </c>
      <c r="W73" s="105" t="str">
        <f t="shared" si="47"/>
        <v>0</v>
      </c>
      <c r="X73" s="106" t="str">
        <f t="shared" si="47"/>
        <v>0</v>
      </c>
      <c r="Y73" s="11" t="str">
        <f t="shared" si="47"/>
        <v>0</v>
      </c>
      <c r="Z73" s="84" t="str">
        <f t="shared" si="47"/>
        <v>0</v>
      </c>
      <c r="AA73" s="11" t="str">
        <f t="shared" si="48"/>
        <v>0</v>
      </c>
      <c r="AB73" s="85" t="str">
        <f t="shared" si="48"/>
        <v>0</v>
      </c>
      <c r="AC73" s="86" t="str">
        <f t="shared" si="48"/>
        <v>0</v>
      </c>
      <c r="AD73" s="88" t="str">
        <f t="shared" si="48"/>
        <v>0</v>
      </c>
      <c r="AE73" s="109" t="str">
        <f t="shared" si="48"/>
        <v>0</v>
      </c>
      <c r="AF73" s="88" t="str">
        <f t="shared" si="48"/>
        <v>0</v>
      </c>
      <c r="AG73" s="88" t="str">
        <f t="shared" si="48"/>
        <v>0</v>
      </c>
      <c r="AH73" s="110" t="str">
        <f t="shared" si="48"/>
        <v>0</v>
      </c>
      <c r="AJ73" s="61">
        <f t="shared" si="37"/>
        <v>0</v>
      </c>
      <c r="AK73" s="74">
        <f t="shared" si="38"/>
        <v>0</v>
      </c>
      <c r="AL73" s="61">
        <f t="shared" si="39"/>
        <v>0</v>
      </c>
      <c r="AM73" s="74">
        <f t="shared" si="40"/>
        <v>0</v>
      </c>
      <c r="AN73" s="61">
        <f t="shared" si="41"/>
        <v>0</v>
      </c>
      <c r="AO73" s="74">
        <f t="shared" si="42"/>
        <v>0</v>
      </c>
      <c r="AP73" s="20"/>
      <c r="AQ73" s="20">
        <f t="shared" si="43"/>
        <v>0</v>
      </c>
      <c r="AR73" s="20">
        <f t="shared" si="44"/>
        <v>0</v>
      </c>
      <c r="AS73" s="20">
        <f t="shared" si="45"/>
        <v>0</v>
      </c>
      <c r="AT73" s="20"/>
      <c r="AU73" s="122" t="str">
        <f t="shared" si="16"/>
        <v/>
      </c>
    </row>
    <row r="74" spans="1:47" ht="15">
      <c r="A74"/>
      <c r="B74" s="122"/>
      <c r="C74" s="119">
        <f t="shared" si="26"/>
        <v>0</v>
      </c>
      <c r="D74" s="4">
        <f t="shared" si="27"/>
        <v>0</v>
      </c>
      <c r="E74" s="107" t="str">
        <f t="shared" si="28"/>
        <v/>
      </c>
      <c r="F74" s="11" t="str">
        <f t="shared" si="29"/>
        <v/>
      </c>
      <c r="G74" s="7" t="str">
        <f t="shared" si="30"/>
        <v/>
      </c>
      <c r="H74" s="7" t="str">
        <f t="shared" si="31"/>
        <v/>
      </c>
      <c r="I74" s="7" t="str">
        <f t="shared" si="32"/>
        <v/>
      </c>
      <c r="J74" s="4" t="str">
        <f t="shared" si="33"/>
        <v/>
      </c>
      <c r="K74" s="83" t="str">
        <f t="shared" si="46"/>
        <v>0</v>
      </c>
      <c r="L74" s="11" t="str">
        <f t="shared" si="46"/>
        <v>0</v>
      </c>
      <c r="M74" s="11" t="str">
        <f t="shared" si="46"/>
        <v>0</v>
      </c>
      <c r="N74" s="84" t="str">
        <f t="shared" si="46"/>
        <v>0</v>
      </c>
      <c r="O74" s="11" t="str">
        <f t="shared" si="46"/>
        <v>0</v>
      </c>
      <c r="P74" s="11" t="str">
        <f t="shared" si="46"/>
        <v>0</v>
      </c>
      <c r="Q74" s="11" t="str">
        <f t="shared" si="46"/>
        <v>0</v>
      </c>
      <c r="R74" s="11" t="str">
        <f t="shared" si="46"/>
        <v>0</v>
      </c>
      <c r="S74" s="83" t="str">
        <f t="shared" si="47"/>
        <v>0</v>
      </c>
      <c r="T74" s="11" t="str">
        <f t="shared" si="47"/>
        <v>0</v>
      </c>
      <c r="U74" s="11" t="str">
        <f t="shared" si="47"/>
        <v>0</v>
      </c>
      <c r="V74" s="84" t="str">
        <f t="shared" si="47"/>
        <v>0</v>
      </c>
      <c r="W74" s="105" t="str">
        <f t="shared" si="47"/>
        <v>0</v>
      </c>
      <c r="X74" s="106" t="str">
        <f t="shared" si="47"/>
        <v>0</v>
      </c>
      <c r="Y74" s="11" t="str">
        <f t="shared" si="47"/>
        <v>0</v>
      </c>
      <c r="Z74" s="84" t="str">
        <f t="shared" si="47"/>
        <v>0</v>
      </c>
      <c r="AA74" s="11" t="str">
        <f t="shared" si="48"/>
        <v>0</v>
      </c>
      <c r="AB74" s="85" t="str">
        <f t="shared" si="48"/>
        <v>0</v>
      </c>
      <c r="AC74" s="86" t="str">
        <f t="shared" si="48"/>
        <v>0</v>
      </c>
      <c r="AD74" s="88" t="str">
        <f t="shared" si="48"/>
        <v>0</v>
      </c>
      <c r="AE74" s="109" t="str">
        <f t="shared" si="48"/>
        <v>0</v>
      </c>
      <c r="AF74" s="88" t="str">
        <f t="shared" si="48"/>
        <v>0</v>
      </c>
      <c r="AG74" s="88" t="str">
        <f t="shared" si="48"/>
        <v>0</v>
      </c>
      <c r="AH74" s="110" t="str">
        <f t="shared" si="48"/>
        <v>0</v>
      </c>
      <c r="AJ74" s="61">
        <f t="shared" si="37"/>
        <v>0</v>
      </c>
      <c r="AK74" s="74">
        <f t="shared" si="38"/>
        <v>0</v>
      </c>
      <c r="AL74" s="61">
        <f t="shared" si="39"/>
        <v>0</v>
      </c>
      <c r="AM74" s="74">
        <f t="shared" si="40"/>
        <v>0</v>
      </c>
      <c r="AN74" s="61">
        <f t="shared" si="41"/>
        <v>0</v>
      </c>
      <c r="AO74" s="74">
        <f t="shared" si="42"/>
        <v>0</v>
      </c>
      <c r="AP74" s="20"/>
      <c r="AQ74" s="20">
        <f t="shared" si="43"/>
        <v>0</v>
      </c>
      <c r="AR74" s="20">
        <f t="shared" si="44"/>
        <v>0</v>
      </c>
      <c r="AS74" s="20">
        <f t="shared" si="45"/>
        <v>0</v>
      </c>
      <c r="AT74" s="20"/>
      <c r="AU74" s="122" t="str">
        <f t="shared" si="16"/>
        <v/>
      </c>
    </row>
    <row r="75" spans="1:47" ht="15">
      <c r="A75"/>
      <c r="B75" s="122"/>
      <c r="C75" s="119">
        <f t="shared" si="26"/>
        <v>0</v>
      </c>
      <c r="D75" s="4">
        <f t="shared" si="27"/>
        <v>0</v>
      </c>
      <c r="E75" s="107" t="str">
        <f t="shared" si="28"/>
        <v/>
      </c>
      <c r="F75" s="11" t="str">
        <f t="shared" si="29"/>
        <v/>
      </c>
      <c r="G75" s="7" t="str">
        <f t="shared" si="30"/>
        <v/>
      </c>
      <c r="H75" s="7" t="str">
        <f t="shared" si="31"/>
        <v/>
      </c>
      <c r="I75" s="7" t="str">
        <f t="shared" si="32"/>
        <v/>
      </c>
      <c r="J75" s="4" t="str">
        <f t="shared" si="33"/>
        <v/>
      </c>
      <c r="K75" s="83" t="str">
        <f t="shared" si="46"/>
        <v>0</v>
      </c>
      <c r="L75" s="11" t="str">
        <f t="shared" si="46"/>
        <v>0</v>
      </c>
      <c r="M75" s="11" t="str">
        <f t="shared" si="46"/>
        <v>0</v>
      </c>
      <c r="N75" s="84" t="str">
        <f t="shared" si="46"/>
        <v>0</v>
      </c>
      <c r="O75" s="11" t="str">
        <f t="shared" si="46"/>
        <v>0</v>
      </c>
      <c r="P75" s="11" t="str">
        <f t="shared" si="46"/>
        <v>0</v>
      </c>
      <c r="Q75" s="11" t="str">
        <f t="shared" si="46"/>
        <v>0</v>
      </c>
      <c r="R75" s="11" t="str">
        <f t="shared" si="46"/>
        <v>0</v>
      </c>
      <c r="S75" s="83" t="str">
        <f t="shared" si="47"/>
        <v>0</v>
      </c>
      <c r="T75" s="11" t="str">
        <f t="shared" si="47"/>
        <v>0</v>
      </c>
      <c r="U75" s="11" t="str">
        <f t="shared" si="47"/>
        <v>0</v>
      </c>
      <c r="V75" s="84" t="str">
        <f t="shared" si="47"/>
        <v>0</v>
      </c>
      <c r="W75" s="105" t="str">
        <f t="shared" si="47"/>
        <v>0</v>
      </c>
      <c r="X75" s="106" t="str">
        <f t="shared" si="47"/>
        <v>0</v>
      </c>
      <c r="Y75" s="11" t="str">
        <f t="shared" si="47"/>
        <v>0</v>
      </c>
      <c r="Z75" s="84" t="str">
        <f t="shared" si="47"/>
        <v>0</v>
      </c>
      <c r="AA75" s="11" t="str">
        <f t="shared" si="48"/>
        <v>0</v>
      </c>
      <c r="AB75" s="85" t="str">
        <f t="shared" si="48"/>
        <v>0</v>
      </c>
      <c r="AC75" s="86" t="str">
        <f t="shared" si="48"/>
        <v>0</v>
      </c>
      <c r="AD75" s="88" t="str">
        <f t="shared" si="48"/>
        <v>0</v>
      </c>
      <c r="AE75" s="109" t="str">
        <f t="shared" si="48"/>
        <v>0</v>
      </c>
      <c r="AF75" s="88" t="str">
        <f t="shared" si="48"/>
        <v>0</v>
      </c>
      <c r="AG75" s="88" t="str">
        <f t="shared" si="48"/>
        <v>0</v>
      </c>
      <c r="AH75" s="110" t="str">
        <f t="shared" si="48"/>
        <v>0</v>
      </c>
      <c r="AJ75" s="61">
        <f t="shared" si="37"/>
        <v>0</v>
      </c>
      <c r="AK75" s="74">
        <f t="shared" si="38"/>
        <v>0</v>
      </c>
      <c r="AL75" s="61">
        <f t="shared" si="39"/>
        <v>0</v>
      </c>
      <c r="AM75" s="74">
        <f t="shared" si="40"/>
        <v>0</v>
      </c>
      <c r="AN75" s="61">
        <f t="shared" si="41"/>
        <v>0</v>
      </c>
      <c r="AO75" s="74">
        <f t="shared" si="42"/>
        <v>0</v>
      </c>
      <c r="AP75" s="20"/>
      <c r="AQ75" s="20">
        <f t="shared" si="43"/>
        <v>0</v>
      </c>
      <c r="AR75" s="20">
        <f t="shared" si="44"/>
        <v>0</v>
      </c>
      <c r="AS75" s="20">
        <f t="shared" si="45"/>
        <v>0</v>
      </c>
      <c r="AT75" s="20"/>
      <c r="AU75" s="122" t="str">
        <f t="shared" si="16"/>
        <v/>
      </c>
    </row>
    <row r="76" spans="1:47" ht="15">
      <c r="A76"/>
      <c r="B76" s="122"/>
      <c r="C76" s="119">
        <f t="shared" si="26"/>
        <v>0</v>
      </c>
      <c r="D76" s="4">
        <f t="shared" si="27"/>
        <v>0</v>
      </c>
      <c r="E76" s="107" t="str">
        <f t="shared" si="28"/>
        <v/>
      </c>
      <c r="F76" s="11" t="str">
        <f t="shared" si="29"/>
        <v/>
      </c>
      <c r="G76" s="7" t="str">
        <f t="shared" si="30"/>
        <v/>
      </c>
      <c r="H76" s="7" t="str">
        <f t="shared" si="31"/>
        <v/>
      </c>
      <c r="I76" s="7" t="str">
        <f t="shared" si="32"/>
        <v/>
      </c>
      <c r="J76" s="4" t="str">
        <f t="shared" si="33"/>
        <v/>
      </c>
      <c r="K76" s="83" t="str">
        <f t="shared" si="46"/>
        <v>0</v>
      </c>
      <c r="L76" s="11" t="str">
        <f t="shared" si="46"/>
        <v>0</v>
      </c>
      <c r="M76" s="11" t="str">
        <f t="shared" si="46"/>
        <v>0</v>
      </c>
      <c r="N76" s="84" t="str">
        <f t="shared" si="46"/>
        <v>0</v>
      </c>
      <c r="O76" s="11" t="str">
        <f t="shared" si="46"/>
        <v>0</v>
      </c>
      <c r="P76" s="11" t="str">
        <f t="shared" si="46"/>
        <v>0</v>
      </c>
      <c r="Q76" s="11" t="str">
        <f t="shared" si="46"/>
        <v>0</v>
      </c>
      <c r="R76" s="11" t="str">
        <f t="shared" si="46"/>
        <v>0</v>
      </c>
      <c r="S76" s="83" t="str">
        <f t="shared" si="47"/>
        <v>0</v>
      </c>
      <c r="T76" s="11" t="str">
        <f t="shared" si="47"/>
        <v>0</v>
      </c>
      <c r="U76" s="11" t="str">
        <f t="shared" si="47"/>
        <v>0</v>
      </c>
      <c r="V76" s="84" t="str">
        <f t="shared" si="47"/>
        <v>0</v>
      </c>
      <c r="W76" s="105" t="str">
        <f t="shared" si="47"/>
        <v>0</v>
      </c>
      <c r="X76" s="106" t="str">
        <f t="shared" si="47"/>
        <v>0</v>
      </c>
      <c r="Y76" s="11" t="str">
        <f t="shared" si="47"/>
        <v>0</v>
      </c>
      <c r="Z76" s="84" t="str">
        <f t="shared" si="47"/>
        <v>0</v>
      </c>
      <c r="AA76" s="11" t="str">
        <f t="shared" si="48"/>
        <v>0</v>
      </c>
      <c r="AB76" s="85" t="str">
        <f t="shared" si="48"/>
        <v>0</v>
      </c>
      <c r="AC76" s="86" t="str">
        <f t="shared" si="48"/>
        <v>0</v>
      </c>
      <c r="AD76" s="88" t="str">
        <f t="shared" si="48"/>
        <v>0</v>
      </c>
      <c r="AE76" s="109" t="str">
        <f t="shared" si="48"/>
        <v>0</v>
      </c>
      <c r="AF76" s="88" t="str">
        <f t="shared" si="48"/>
        <v>0</v>
      </c>
      <c r="AG76" s="88" t="str">
        <f t="shared" si="48"/>
        <v>0</v>
      </c>
      <c r="AH76" s="110" t="str">
        <f t="shared" si="48"/>
        <v>0</v>
      </c>
      <c r="AJ76" s="61">
        <f t="shared" si="37"/>
        <v>0</v>
      </c>
      <c r="AK76" s="74">
        <f t="shared" si="38"/>
        <v>0</v>
      </c>
      <c r="AL76" s="61">
        <f t="shared" si="39"/>
        <v>0</v>
      </c>
      <c r="AM76" s="74">
        <f t="shared" si="40"/>
        <v>0</v>
      </c>
      <c r="AN76" s="61">
        <f t="shared" si="41"/>
        <v>0</v>
      </c>
      <c r="AO76" s="74">
        <f t="shared" si="42"/>
        <v>0</v>
      </c>
      <c r="AP76" s="20"/>
      <c r="AQ76" s="20">
        <f t="shared" si="43"/>
        <v>0</v>
      </c>
      <c r="AR76" s="20">
        <f t="shared" si="44"/>
        <v>0</v>
      </c>
      <c r="AS76" s="20">
        <f t="shared" si="45"/>
        <v>0</v>
      </c>
      <c r="AT76" s="20"/>
      <c r="AU76" s="122" t="str">
        <f t="shared" ref="AU76:AU86" si="49">MID(B76,2,4)</f>
        <v/>
      </c>
    </row>
    <row r="77" spans="1:47" ht="15">
      <c r="A77"/>
      <c r="B77" s="122"/>
      <c r="C77" s="119">
        <f t="shared" si="26"/>
        <v>0</v>
      </c>
      <c r="D77" s="4">
        <f t="shared" si="27"/>
        <v>0</v>
      </c>
      <c r="E77" s="107" t="str">
        <f t="shared" si="28"/>
        <v/>
      </c>
      <c r="F77" s="11" t="str">
        <f t="shared" si="29"/>
        <v/>
      </c>
      <c r="G77" s="7" t="str">
        <f t="shared" si="30"/>
        <v/>
      </c>
      <c r="H77" s="7" t="str">
        <f t="shared" si="31"/>
        <v/>
      </c>
      <c r="I77" s="7" t="str">
        <f t="shared" si="32"/>
        <v/>
      </c>
      <c r="J77" s="4" t="str">
        <f t="shared" si="33"/>
        <v/>
      </c>
      <c r="K77" s="83" t="str">
        <f t="shared" si="46"/>
        <v>0</v>
      </c>
      <c r="L77" s="11" t="str">
        <f t="shared" si="46"/>
        <v>0</v>
      </c>
      <c r="M77" s="11" t="str">
        <f t="shared" si="46"/>
        <v>0</v>
      </c>
      <c r="N77" s="84" t="str">
        <f t="shared" si="46"/>
        <v>0</v>
      </c>
      <c r="O77" s="11" t="str">
        <f t="shared" si="46"/>
        <v>0</v>
      </c>
      <c r="P77" s="11" t="str">
        <f t="shared" si="46"/>
        <v>0</v>
      </c>
      <c r="Q77" s="11" t="str">
        <f t="shared" si="46"/>
        <v>0</v>
      </c>
      <c r="R77" s="11" t="str">
        <f t="shared" si="46"/>
        <v>0</v>
      </c>
      <c r="S77" s="83" t="str">
        <f t="shared" si="47"/>
        <v>0</v>
      </c>
      <c r="T77" s="11" t="str">
        <f t="shared" si="47"/>
        <v>0</v>
      </c>
      <c r="U77" s="11" t="str">
        <f t="shared" si="47"/>
        <v>0</v>
      </c>
      <c r="V77" s="84" t="str">
        <f t="shared" si="47"/>
        <v>0</v>
      </c>
      <c r="W77" s="105" t="str">
        <f t="shared" si="47"/>
        <v>0</v>
      </c>
      <c r="X77" s="106" t="str">
        <f t="shared" si="47"/>
        <v>0</v>
      </c>
      <c r="Y77" s="11" t="str">
        <f t="shared" si="47"/>
        <v>0</v>
      </c>
      <c r="Z77" s="84" t="str">
        <f t="shared" si="47"/>
        <v>0</v>
      </c>
      <c r="AA77" s="11" t="str">
        <f t="shared" si="48"/>
        <v>0</v>
      </c>
      <c r="AB77" s="85" t="str">
        <f t="shared" si="48"/>
        <v>0</v>
      </c>
      <c r="AC77" s="86" t="str">
        <f t="shared" si="48"/>
        <v>0</v>
      </c>
      <c r="AD77" s="88" t="str">
        <f t="shared" si="48"/>
        <v>0</v>
      </c>
      <c r="AE77" s="109" t="str">
        <f t="shared" si="48"/>
        <v>0</v>
      </c>
      <c r="AF77" s="88" t="str">
        <f t="shared" si="48"/>
        <v>0</v>
      </c>
      <c r="AG77" s="88" t="str">
        <f t="shared" si="48"/>
        <v>0</v>
      </c>
      <c r="AH77" s="110" t="str">
        <f t="shared" si="48"/>
        <v>0</v>
      </c>
      <c r="AJ77" s="61">
        <f t="shared" si="37"/>
        <v>0</v>
      </c>
      <c r="AK77" s="74">
        <f t="shared" si="38"/>
        <v>0</v>
      </c>
      <c r="AL77" s="61">
        <f t="shared" si="39"/>
        <v>0</v>
      </c>
      <c r="AM77" s="74">
        <f t="shared" si="40"/>
        <v>0</v>
      </c>
      <c r="AN77" s="61">
        <f t="shared" si="41"/>
        <v>0</v>
      </c>
      <c r="AO77" s="74">
        <f t="shared" si="42"/>
        <v>0</v>
      </c>
      <c r="AP77" s="20"/>
      <c r="AQ77" s="20">
        <f t="shared" si="43"/>
        <v>0</v>
      </c>
      <c r="AR77" s="20">
        <f t="shared" si="44"/>
        <v>0</v>
      </c>
      <c r="AS77" s="20">
        <f t="shared" si="45"/>
        <v>0</v>
      </c>
      <c r="AT77" s="20"/>
      <c r="AU77" s="122" t="str">
        <f t="shared" si="49"/>
        <v/>
      </c>
    </row>
    <row r="78" spans="1:47" ht="15">
      <c r="A78"/>
      <c r="B78" s="122"/>
      <c r="C78" s="119">
        <f t="shared" si="26"/>
        <v>0</v>
      </c>
      <c r="D78" s="4">
        <f t="shared" si="27"/>
        <v>0</v>
      </c>
      <c r="E78" s="107" t="str">
        <f t="shared" si="28"/>
        <v/>
      </c>
      <c r="F78" s="11" t="str">
        <f t="shared" si="29"/>
        <v/>
      </c>
      <c r="G78" s="7" t="str">
        <f t="shared" si="30"/>
        <v/>
      </c>
      <c r="H78" s="7" t="str">
        <f t="shared" si="31"/>
        <v/>
      </c>
      <c r="I78" s="7" t="str">
        <f t="shared" si="32"/>
        <v/>
      </c>
      <c r="J78" s="4" t="str">
        <f t="shared" si="33"/>
        <v/>
      </c>
      <c r="K78" s="83" t="str">
        <f t="shared" si="46"/>
        <v>0</v>
      </c>
      <c r="L78" s="11" t="str">
        <f t="shared" si="46"/>
        <v>0</v>
      </c>
      <c r="M78" s="11" t="str">
        <f t="shared" si="46"/>
        <v>0</v>
      </c>
      <c r="N78" s="84" t="str">
        <f t="shared" si="46"/>
        <v>0</v>
      </c>
      <c r="O78" s="11" t="str">
        <f t="shared" si="46"/>
        <v>0</v>
      </c>
      <c r="P78" s="11" t="str">
        <f t="shared" si="46"/>
        <v>0</v>
      </c>
      <c r="Q78" s="11" t="str">
        <f t="shared" si="46"/>
        <v>0</v>
      </c>
      <c r="R78" s="11" t="str">
        <f t="shared" si="46"/>
        <v>0</v>
      </c>
      <c r="S78" s="83" t="str">
        <f t="shared" si="47"/>
        <v>0</v>
      </c>
      <c r="T78" s="11" t="str">
        <f t="shared" si="47"/>
        <v>0</v>
      </c>
      <c r="U78" s="11" t="str">
        <f t="shared" si="47"/>
        <v>0</v>
      </c>
      <c r="V78" s="84" t="str">
        <f t="shared" si="47"/>
        <v>0</v>
      </c>
      <c r="W78" s="105" t="str">
        <f t="shared" si="47"/>
        <v>0</v>
      </c>
      <c r="X78" s="106" t="str">
        <f t="shared" si="47"/>
        <v>0</v>
      </c>
      <c r="Y78" s="11" t="str">
        <f t="shared" si="47"/>
        <v>0</v>
      </c>
      <c r="Z78" s="84" t="str">
        <f t="shared" si="47"/>
        <v>0</v>
      </c>
      <c r="AA78" s="11" t="str">
        <f t="shared" si="48"/>
        <v>0</v>
      </c>
      <c r="AB78" s="85" t="str">
        <f t="shared" si="48"/>
        <v>0</v>
      </c>
      <c r="AC78" s="86" t="str">
        <f t="shared" si="48"/>
        <v>0</v>
      </c>
      <c r="AD78" s="88" t="str">
        <f t="shared" si="48"/>
        <v>0</v>
      </c>
      <c r="AE78" s="109" t="str">
        <f t="shared" si="48"/>
        <v>0</v>
      </c>
      <c r="AF78" s="88" t="str">
        <f t="shared" si="48"/>
        <v>0</v>
      </c>
      <c r="AG78" s="88" t="str">
        <f t="shared" si="48"/>
        <v>0</v>
      </c>
      <c r="AH78" s="110" t="str">
        <f t="shared" si="48"/>
        <v>0</v>
      </c>
      <c r="AJ78" s="61">
        <f t="shared" si="37"/>
        <v>0</v>
      </c>
      <c r="AK78" s="74">
        <f t="shared" si="38"/>
        <v>0</v>
      </c>
      <c r="AL78" s="61">
        <f t="shared" si="39"/>
        <v>0</v>
      </c>
      <c r="AM78" s="74">
        <f t="shared" si="40"/>
        <v>0</v>
      </c>
      <c r="AN78" s="61">
        <f t="shared" si="41"/>
        <v>0</v>
      </c>
      <c r="AO78" s="74">
        <f t="shared" si="42"/>
        <v>0</v>
      </c>
      <c r="AP78" s="20"/>
      <c r="AQ78" s="20">
        <f t="shared" si="43"/>
        <v>0</v>
      </c>
      <c r="AR78" s="20">
        <f t="shared" si="44"/>
        <v>0</v>
      </c>
      <c r="AS78" s="20">
        <f t="shared" si="45"/>
        <v>0</v>
      </c>
      <c r="AT78" s="20"/>
      <c r="AU78" s="122" t="str">
        <f t="shared" si="49"/>
        <v/>
      </c>
    </row>
    <row r="79" spans="1:47" ht="15">
      <c r="A79"/>
      <c r="B79" s="122"/>
      <c r="C79" s="119">
        <f t="shared" si="26"/>
        <v>0</v>
      </c>
      <c r="D79" s="4">
        <f t="shared" si="27"/>
        <v>0</v>
      </c>
      <c r="E79" s="107" t="str">
        <f t="shared" si="28"/>
        <v/>
      </c>
      <c r="F79" s="11" t="str">
        <f t="shared" si="29"/>
        <v/>
      </c>
      <c r="G79" s="7" t="str">
        <f t="shared" si="30"/>
        <v/>
      </c>
      <c r="H79" s="7" t="str">
        <f t="shared" si="31"/>
        <v/>
      </c>
      <c r="I79" s="7" t="str">
        <f t="shared" si="32"/>
        <v/>
      </c>
      <c r="J79" s="4" t="str">
        <f t="shared" si="33"/>
        <v/>
      </c>
      <c r="K79" s="83" t="str">
        <f t="shared" si="46"/>
        <v>0</v>
      </c>
      <c r="L79" s="11" t="str">
        <f t="shared" si="46"/>
        <v>0</v>
      </c>
      <c r="M79" s="11" t="str">
        <f t="shared" si="46"/>
        <v>0</v>
      </c>
      <c r="N79" s="84" t="str">
        <f t="shared" si="46"/>
        <v>0</v>
      </c>
      <c r="O79" s="11" t="str">
        <f t="shared" si="46"/>
        <v>0</v>
      </c>
      <c r="P79" s="11" t="str">
        <f t="shared" si="46"/>
        <v>0</v>
      </c>
      <c r="Q79" s="11" t="str">
        <f t="shared" si="46"/>
        <v>0</v>
      </c>
      <c r="R79" s="11" t="str">
        <f t="shared" si="46"/>
        <v>0</v>
      </c>
      <c r="S79" s="83" t="str">
        <f t="shared" si="47"/>
        <v>0</v>
      </c>
      <c r="T79" s="11" t="str">
        <f t="shared" si="47"/>
        <v>0</v>
      </c>
      <c r="U79" s="11" t="str">
        <f t="shared" si="47"/>
        <v>0</v>
      </c>
      <c r="V79" s="84" t="str">
        <f t="shared" si="47"/>
        <v>0</v>
      </c>
      <c r="W79" s="105" t="str">
        <f t="shared" si="47"/>
        <v>0</v>
      </c>
      <c r="X79" s="106" t="str">
        <f t="shared" si="47"/>
        <v>0</v>
      </c>
      <c r="Y79" s="11" t="str">
        <f t="shared" si="47"/>
        <v>0</v>
      </c>
      <c r="Z79" s="84" t="str">
        <f t="shared" si="47"/>
        <v>0</v>
      </c>
      <c r="AA79" s="11" t="str">
        <f t="shared" si="48"/>
        <v>0</v>
      </c>
      <c r="AB79" s="85" t="str">
        <f t="shared" si="48"/>
        <v>0</v>
      </c>
      <c r="AC79" s="86" t="str">
        <f t="shared" si="48"/>
        <v>0</v>
      </c>
      <c r="AD79" s="88" t="str">
        <f t="shared" si="48"/>
        <v>0</v>
      </c>
      <c r="AE79" s="109" t="str">
        <f t="shared" si="48"/>
        <v>0</v>
      </c>
      <c r="AF79" s="88" t="str">
        <f t="shared" si="48"/>
        <v>0</v>
      </c>
      <c r="AG79" s="88" t="str">
        <f t="shared" si="48"/>
        <v>0</v>
      </c>
      <c r="AH79" s="110" t="str">
        <f t="shared" si="48"/>
        <v>0</v>
      </c>
      <c r="AJ79" s="61">
        <f t="shared" si="37"/>
        <v>0</v>
      </c>
      <c r="AK79" s="74">
        <f t="shared" si="38"/>
        <v>0</v>
      </c>
      <c r="AL79" s="61">
        <f t="shared" si="39"/>
        <v>0</v>
      </c>
      <c r="AM79" s="74">
        <f t="shared" si="40"/>
        <v>0</v>
      </c>
      <c r="AN79" s="61">
        <f t="shared" si="41"/>
        <v>0</v>
      </c>
      <c r="AO79" s="74">
        <f t="shared" si="42"/>
        <v>0</v>
      </c>
      <c r="AP79" s="20"/>
      <c r="AQ79" s="20">
        <f t="shared" si="43"/>
        <v>0</v>
      </c>
      <c r="AR79" s="20">
        <f t="shared" si="44"/>
        <v>0</v>
      </c>
      <c r="AS79" s="20">
        <f t="shared" si="45"/>
        <v>0</v>
      </c>
      <c r="AT79" s="20"/>
      <c r="AU79" s="122" t="str">
        <f t="shared" si="49"/>
        <v/>
      </c>
    </row>
    <row r="80" spans="1:47" ht="15">
      <c r="A80"/>
      <c r="B80" s="122"/>
      <c r="C80" s="119">
        <f t="shared" si="26"/>
        <v>0</v>
      </c>
      <c r="D80" s="4">
        <f t="shared" si="27"/>
        <v>0</v>
      </c>
      <c r="E80" s="107" t="str">
        <f t="shared" si="28"/>
        <v/>
      </c>
      <c r="F80" s="11" t="str">
        <f t="shared" si="29"/>
        <v/>
      </c>
      <c r="G80" s="7" t="str">
        <f t="shared" si="30"/>
        <v/>
      </c>
      <c r="H80" s="7" t="str">
        <f t="shared" si="31"/>
        <v/>
      </c>
      <c r="I80" s="7" t="str">
        <f t="shared" si="32"/>
        <v/>
      </c>
      <c r="J80" s="4" t="str">
        <f t="shared" si="33"/>
        <v/>
      </c>
      <c r="K80" s="83" t="str">
        <f t="shared" si="46"/>
        <v>0</v>
      </c>
      <c r="L80" s="11" t="str">
        <f t="shared" si="46"/>
        <v>0</v>
      </c>
      <c r="M80" s="11" t="str">
        <f t="shared" si="46"/>
        <v>0</v>
      </c>
      <c r="N80" s="84" t="str">
        <f t="shared" si="46"/>
        <v>0</v>
      </c>
      <c r="O80" s="11" t="str">
        <f t="shared" si="46"/>
        <v>0</v>
      </c>
      <c r="P80" s="11" t="str">
        <f t="shared" si="46"/>
        <v>0</v>
      </c>
      <c r="Q80" s="11" t="str">
        <f t="shared" si="46"/>
        <v>0</v>
      </c>
      <c r="R80" s="11" t="str">
        <f t="shared" si="46"/>
        <v>0</v>
      </c>
      <c r="S80" s="83" t="str">
        <f t="shared" si="47"/>
        <v>0</v>
      </c>
      <c r="T80" s="11" t="str">
        <f t="shared" si="47"/>
        <v>0</v>
      </c>
      <c r="U80" s="11" t="str">
        <f t="shared" si="47"/>
        <v>0</v>
      </c>
      <c r="V80" s="84" t="str">
        <f t="shared" si="47"/>
        <v>0</v>
      </c>
      <c r="W80" s="105" t="str">
        <f t="shared" si="47"/>
        <v>0</v>
      </c>
      <c r="X80" s="106" t="str">
        <f t="shared" si="47"/>
        <v>0</v>
      </c>
      <c r="Y80" s="11" t="str">
        <f t="shared" si="47"/>
        <v>0</v>
      </c>
      <c r="Z80" s="84" t="str">
        <f t="shared" si="47"/>
        <v>0</v>
      </c>
      <c r="AA80" s="11" t="str">
        <f t="shared" si="48"/>
        <v>0</v>
      </c>
      <c r="AB80" s="85" t="str">
        <f t="shared" si="48"/>
        <v>0</v>
      </c>
      <c r="AC80" s="86" t="str">
        <f t="shared" si="48"/>
        <v>0</v>
      </c>
      <c r="AD80" s="88" t="str">
        <f t="shared" si="48"/>
        <v>0</v>
      </c>
      <c r="AE80" s="109" t="str">
        <f t="shared" si="48"/>
        <v>0</v>
      </c>
      <c r="AF80" s="88" t="str">
        <f t="shared" si="48"/>
        <v>0</v>
      </c>
      <c r="AG80" s="88" t="str">
        <f t="shared" si="48"/>
        <v>0</v>
      </c>
      <c r="AH80" s="110" t="str">
        <f t="shared" si="48"/>
        <v>0</v>
      </c>
      <c r="AJ80" s="61">
        <f t="shared" si="37"/>
        <v>0</v>
      </c>
      <c r="AK80" s="74">
        <f t="shared" si="38"/>
        <v>0</v>
      </c>
      <c r="AL80" s="61">
        <f t="shared" si="39"/>
        <v>0</v>
      </c>
      <c r="AM80" s="74">
        <f t="shared" si="40"/>
        <v>0</v>
      </c>
      <c r="AN80" s="61">
        <f t="shared" si="41"/>
        <v>0</v>
      </c>
      <c r="AO80" s="74">
        <f t="shared" si="42"/>
        <v>0</v>
      </c>
      <c r="AP80" s="20"/>
      <c r="AQ80" s="20">
        <f t="shared" si="43"/>
        <v>0</v>
      </c>
      <c r="AR80" s="20">
        <f t="shared" si="44"/>
        <v>0</v>
      </c>
      <c r="AS80" s="20">
        <f t="shared" si="45"/>
        <v>0</v>
      </c>
      <c r="AT80" s="20"/>
      <c r="AU80" s="122" t="str">
        <f t="shared" si="49"/>
        <v/>
      </c>
    </row>
    <row r="81" spans="1:47" ht="15">
      <c r="A81"/>
      <c r="B81" s="122"/>
      <c r="C81" s="119">
        <f t="shared" si="26"/>
        <v>0</v>
      </c>
      <c r="D81" s="4">
        <f t="shared" si="27"/>
        <v>0</v>
      </c>
      <c r="E81" s="107" t="str">
        <f t="shared" si="28"/>
        <v/>
      </c>
      <c r="F81" s="11" t="str">
        <f t="shared" si="29"/>
        <v/>
      </c>
      <c r="G81" s="7" t="str">
        <f t="shared" si="30"/>
        <v/>
      </c>
      <c r="H81" s="7" t="str">
        <f t="shared" si="31"/>
        <v/>
      </c>
      <c r="I81" s="7" t="str">
        <f t="shared" si="32"/>
        <v/>
      </c>
      <c r="J81" s="4" t="str">
        <f t="shared" si="33"/>
        <v/>
      </c>
      <c r="K81" s="83" t="str">
        <f t="shared" si="46"/>
        <v>0</v>
      </c>
      <c r="L81" s="11" t="str">
        <f t="shared" si="46"/>
        <v>0</v>
      </c>
      <c r="M81" s="11" t="str">
        <f t="shared" si="46"/>
        <v>0</v>
      </c>
      <c r="N81" s="84" t="str">
        <f t="shared" si="46"/>
        <v>0</v>
      </c>
      <c r="O81" s="11" t="str">
        <f t="shared" si="46"/>
        <v>0</v>
      </c>
      <c r="P81" s="11" t="str">
        <f t="shared" si="46"/>
        <v>0</v>
      </c>
      <c r="Q81" s="11" t="str">
        <f t="shared" si="46"/>
        <v>0</v>
      </c>
      <c r="R81" s="11" t="str">
        <f t="shared" si="46"/>
        <v>0</v>
      </c>
      <c r="S81" s="83" t="str">
        <f t="shared" si="47"/>
        <v>0</v>
      </c>
      <c r="T81" s="11" t="str">
        <f t="shared" si="47"/>
        <v>0</v>
      </c>
      <c r="U81" s="11" t="str">
        <f t="shared" si="47"/>
        <v>0</v>
      </c>
      <c r="V81" s="84" t="str">
        <f t="shared" si="47"/>
        <v>0</v>
      </c>
      <c r="W81" s="105" t="str">
        <f t="shared" si="47"/>
        <v>0</v>
      </c>
      <c r="X81" s="106" t="str">
        <f t="shared" si="47"/>
        <v>0</v>
      </c>
      <c r="Y81" s="11" t="str">
        <f t="shared" si="47"/>
        <v>0</v>
      </c>
      <c r="Z81" s="84" t="str">
        <f t="shared" si="47"/>
        <v>0</v>
      </c>
      <c r="AA81" s="11" t="str">
        <f t="shared" si="48"/>
        <v>0</v>
      </c>
      <c r="AB81" s="85" t="str">
        <f t="shared" si="48"/>
        <v>0</v>
      </c>
      <c r="AC81" s="86" t="str">
        <f t="shared" si="48"/>
        <v>0</v>
      </c>
      <c r="AD81" s="88" t="str">
        <f t="shared" si="48"/>
        <v>0</v>
      </c>
      <c r="AE81" s="109" t="str">
        <f t="shared" si="48"/>
        <v>0</v>
      </c>
      <c r="AF81" s="88" t="str">
        <f t="shared" si="48"/>
        <v>0</v>
      </c>
      <c r="AG81" s="88" t="str">
        <f t="shared" si="48"/>
        <v>0</v>
      </c>
      <c r="AH81" s="110" t="str">
        <f t="shared" si="48"/>
        <v>0</v>
      </c>
      <c r="AJ81" s="61">
        <f t="shared" si="37"/>
        <v>0</v>
      </c>
      <c r="AK81" s="74">
        <f t="shared" si="38"/>
        <v>0</v>
      </c>
      <c r="AL81" s="61">
        <f t="shared" si="39"/>
        <v>0</v>
      </c>
      <c r="AM81" s="74">
        <f t="shared" si="40"/>
        <v>0</v>
      </c>
      <c r="AN81" s="61">
        <f t="shared" si="41"/>
        <v>0</v>
      </c>
      <c r="AO81" s="74">
        <f t="shared" si="42"/>
        <v>0</v>
      </c>
      <c r="AP81" s="20"/>
      <c r="AQ81" s="20">
        <f t="shared" si="43"/>
        <v>0</v>
      </c>
      <c r="AR81" s="20">
        <f t="shared" si="44"/>
        <v>0</v>
      </c>
      <c r="AS81" s="20">
        <f t="shared" si="45"/>
        <v>0</v>
      </c>
      <c r="AT81" s="20"/>
      <c r="AU81" s="122" t="str">
        <f t="shared" si="49"/>
        <v/>
      </c>
    </row>
    <row r="82" spans="1:47" ht="15">
      <c r="A82"/>
      <c r="B82" s="122"/>
      <c r="C82" s="119">
        <f t="shared" si="26"/>
        <v>0</v>
      </c>
      <c r="D82" s="4">
        <f t="shared" si="27"/>
        <v>0</v>
      </c>
      <c r="E82" s="107" t="str">
        <f t="shared" si="28"/>
        <v/>
      </c>
      <c r="F82" s="11" t="str">
        <f t="shared" si="29"/>
        <v/>
      </c>
      <c r="G82" s="7" t="str">
        <f t="shared" si="30"/>
        <v/>
      </c>
      <c r="H82" s="7" t="str">
        <f t="shared" si="31"/>
        <v/>
      </c>
      <c r="I82" s="7" t="str">
        <f t="shared" si="32"/>
        <v/>
      </c>
      <c r="J82" s="4" t="str">
        <f t="shared" si="33"/>
        <v/>
      </c>
      <c r="K82" s="83" t="str">
        <f t="shared" si="46"/>
        <v>0</v>
      </c>
      <c r="L82" s="11" t="str">
        <f t="shared" si="46"/>
        <v>0</v>
      </c>
      <c r="M82" s="11" t="str">
        <f t="shared" si="46"/>
        <v>0</v>
      </c>
      <c r="N82" s="84" t="str">
        <f t="shared" si="46"/>
        <v>0</v>
      </c>
      <c r="O82" s="11" t="str">
        <f t="shared" si="46"/>
        <v>0</v>
      </c>
      <c r="P82" s="11" t="str">
        <f t="shared" si="46"/>
        <v>0</v>
      </c>
      <c r="Q82" s="11" t="str">
        <f t="shared" si="46"/>
        <v>0</v>
      </c>
      <c r="R82" s="11" t="str">
        <f t="shared" ref="K82:R86" si="50">MID(HEX2BIN($E82,8),R$2,1)</f>
        <v>0</v>
      </c>
      <c r="S82" s="83" t="str">
        <f t="shared" si="47"/>
        <v>0</v>
      </c>
      <c r="T82" s="11" t="str">
        <f t="shared" si="47"/>
        <v>0</v>
      </c>
      <c r="U82" s="11" t="str">
        <f t="shared" si="47"/>
        <v>0</v>
      </c>
      <c r="V82" s="84" t="str">
        <f t="shared" si="47"/>
        <v>0</v>
      </c>
      <c r="W82" s="105" t="str">
        <f t="shared" si="47"/>
        <v>0</v>
      </c>
      <c r="X82" s="106" t="str">
        <f t="shared" si="47"/>
        <v>0</v>
      </c>
      <c r="Y82" s="11" t="str">
        <f t="shared" si="47"/>
        <v>0</v>
      </c>
      <c r="Z82" s="84" t="str">
        <f t="shared" ref="S82:Z86" si="51">MID(HEX2BIN($F82,8),Z$2,1)</f>
        <v>0</v>
      </c>
      <c r="AA82" s="11" t="str">
        <f t="shared" si="48"/>
        <v>0</v>
      </c>
      <c r="AB82" s="85" t="str">
        <f t="shared" si="48"/>
        <v>0</v>
      </c>
      <c r="AC82" s="86" t="str">
        <f t="shared" si="48"/>
        <v>0</v>
      </c>
      <c r="AD82" s="88" t="str">
        <f t="shared" si="48"/>
        <v>0</v>
      </c>
      <c r="AE82" s="109" t="str">
        <f t="shared" si="48"/>
        <v>0</v>
      </c>
      <c r="AF82" s="88" t="str">
        <f t="shared" si="48"/>
        <v>0</v>
      </c>
      <c r="AG82" s="88" t="str">
        <f t="shared" si="48"/>
        <v>0</v>
      </c>
      <c r="AH82" s="110" t="str">
        <f t="shared" ref="AA82:AH86" si="52">MID(HEX2BIN($G82,8),AH$2,1)</f>
        <v>0</v>
      </c>
      <c r="AJ82" s="61">
        <f t="shared" si="37"/>
        <v>0</v>
      </c>
      <c r="AK82" s="74">
        <f t="shared" si="38"/>
        <v>0</v>
      </c>
      <c r="AL82" s="61">
        <f t="shared" si="39"/>
        <v>0</v>
      </c>
      <c r="AM82" s="74">
        <f t="shared" si="40"/>
        <v>0</v>
      </c>
      <c r="AN82" s="61">
        <f t="shared" si="41"/>
        <v>0</v>
      </c>
      <c r="AO82" s="74">
        <f t="shared" si="42"/>
        <v>0</v>
      </c>
      <c r="AP82" s="20"/>
      <c r="AQ82" s="20">
        <f t="shared" si="43"/>
        <v>0</v>
      </c>
      <c r="AR82" s="20">
        <f t="shared" si="44"/>
        <v>0</v>
      </c>
      <c r="AS82" s="20">
        <f t="shared" si="45"/>
        <v>0</v>
      </c>
      <c r="AT82" s="20"/>
      <c r="AU82" s="122" t="str">
        <f t="shared" si="49"/>
        <v/>
      </c>
    </row>
    <row r="83" spans="1:47" ht="15">
      <c r="A83"/>
      <c r="B83" s="122"/>
      <c r="C83" s="119">
        <f t="shared" si="26"/>
        <v>0</v>
      </c>
      <c r="D83" s="4">
        <f t="shared" si="27"/>
        <v>0</v>
      </c>
      <c r="E83" s="107" t="str">
        <f t="shared" si="28"/>
        <v/>
      </c>
      <c r="F83" s="11" t="str">
        <f t="shared" si="29"/>
        <v/>
      </c>
      <c r="G83" s="7" t="str">
        <f t="shared" si="30"/>
        <v/>
      </c>
      <c r="H83" s="7" t="str">
        <f t="shared" si="31"/>
        <v/>
      </c>
      <c r="I83" s="7" t="str">
        <f t="shared" si="32"/>
        <v/>
      </c>
      <c r="J83" s="4" t="str">
        <f t="shared" si="33"/>
        <v/>
      </c>
      <c r="K83" s="83" t="str">
        <f t="shared" si="50"/>
        <v>0</v>
      </c>
      <c r="L83" s="11" t="str">
        <f t="shared" si="50"/>
        <v>0</v>
      </c>
      <c r="M83" s="11" t="str">
        <f t="shared" si="50"/>
        <v>0</v>
      </c>
      <c r="N83" s="84" t="str">
        <f t="shared" si="50"/>
        <v>0</v>
      </c>
      <c r="O83" s="11" t="str">
        <f t="shared" si="50"/>
        <v>0</v>
      </c>
      <c r="P83" s="11" t="str">
        <f t="shared" si="50"/>
        <v>0</v>
      </c>
      <c r="Q83" s="11" t="str">
        <f t="shared" si="50"/>
        <v>0</v>
      </c>
      <c r="R83" s="11" t="str">
        <f t="shared" si="50"/>
        <v>0</v>
      </c>
      <c r="S83" s="83" t="str">
        <f t="shared" si="51"/>
        <v>0</v>
      </c>
      <c r="T83" s="11" t="str">
        <f t="shared" si="51"/>
        <v>0</v>
      </c>
      <c r="U83" s="11" t="str">
        <f t="shared" si="51"/>
        <v>0</v>
      </c>
      <c r="V83" s="84" t="str">
        <f t="shared" si="51"/>
        <v>0</v>
      </c>
      <c r="W83" s="105" t="str">
        <f t="shared" si="51"/>
        <v>0</v>
      </c>
      <c r="X83" s="106" t="str">
        <f t="shared" si="51"/>
        <v>0</v>
      </c>
      <c r="Y83" s="11" t="str">
        <f t="shared" si="51"/>
        <v>0</v>
      </c>
      <c r="Z83" s="84" t="str">
        <f t="shared" si="51"/>
        <v>0</v>
      </c>
      <c r="AA83" s="11" t="str">
        <f t="shared" si="52"/>
        <v>0</v>
      </c>
      <c r="AB83" s="85" t="str">
        <f t="shared" si="52"/>
        <v>0</v>
      </c>
      <c r="AC83" s="86" t="str">
        <f t="shared" si="52"/>
        <v>0</v>
      </c>
      <c r="AD83" s="88" t="str">
        <f t="shared" si="52"/>
        <v>0</v>
      </c>
      <c r="AE83" s="109" t="str">
        <f t="shared" si="52"/>
        <v>0</v>
      </c>
      <c r="AF83" s="88" t="str">
        <f t="shared" si="52"/>
        <v>0</v>
      </c>
      <c r="AG83" s="88" t="str">
        <f t="shared" si="52"/>
        <v>0</v>
      </c>
      <c r="AH83" s="110" t="str">
        <f t="shared" si="52"/>
        <v>0</v>
      </c>
      <c r="AJ83" s="61">
        <f t="shared" si="37"/>
        <v>0</v>
      </c>
      <c r="AK83" s="74">
        <f t="shared" si="38"/>
        <v>0</v>
      </c>
      <c r="AL83" s="61">
        <f t="shared" si="39"/>
        <v>0</v>
      </c>
      <c r="AM83" s="74">
        <f t="shared" si="40"/>
        <v>0</v>
      </c>
      <c r="AN83" s="61">
        <f t="shared" si="41"/>
        <v>0</v>
      </c>
      <c r="AO83" s="74">
        <f t="shared" si="42"/>
        <v>0</v>
      </c>
      <c r="AP83" s="20"/>
      <c r="AQ83" s="20">
        <f t="shared" si="43"/>
        <v>0</v>
      </c>
      <c r="AR83" s="20">
        <f t="shared" si="44"/>
        <v>0</v>
      </c>
      <c r="AS83" s="20">
        <f t="shared" si="45"/>
        <v>0</v>
      </c>
      <c r="AT83" s="20"/>
      <c r="AU83" s="122" t="str">
        <f t="shared" si="49"/>
        <v/>
      </c>
    </row>
    <row r="84" spans="1:47" ht="15">
      <c r="A84"/>
      <c r="B84" s="122"/>
      <c r="C84" s="119">
        <f>LEN(B84)-$C$7+1</f>
        <v>0</v>
      </c>
      <c r="D84" s="4">
        <f>C84*4</f>
        <v>0</v>
      </c>
      <c r="E84" s="107" t="str">
        <f>MID(B84,$C$7,2)</f>
        <v/>
      </c>
      <c r="F84" s="11" t="str">
        <f>MID(B84,$C$7+2,2)</f>
        <v/>
      </c>
      <c r="G84" s="7" t="str">
        <f>MID(B84,$C$7+4,2)</f>
        <v/>
      </c>
      <c r="H84" s="7" t="str">
        <f>MID(B84,$C$7+6,2)</f>
        <v/>
      </c>
      <c r="I84" s="7" t="str">
        <f>MID(B84,$C$7+8,2)</f>
        <v/>
      </c>
      <c r="J84" s="4" t="str">
        <f>MID(B84,$C$7+20,2)</f>
        <v/>
      </c>
      <c r="K84" s="83" t="str">
        <f t="shared" si="50"/>
        <v>0</v>
      </c>
      <c r="L84" s="11" t="str">
        <f t="shared" si="50"/>
        <v>0</v>
      </c>
      <c r="M84" s="11" t="str">
        <f t="shared" si="50"/>
        <v>0</v>
      </c>
      <c r="N84" s="84" t="str">
        <f t="shared" si="50"/>
        <v>0</v>
      </c>
      <c r="O84" s="11" t="str">
        <f t="shared" si="50"/>
        <v>0</v>
      </c>
      <c r="P84" s="11" t="str">
        <f t="shared" si="50"/>
        <v>0</v>
      </c>
      <c r="Q84" s="11" t="str">
        <f t="shared" si="50"/>
        <v>0</v>
      </c>
      <c r="R84" s="11" t="str">
        <f t="shared" si="50"/>
        <v>0</v>
      </c>
      <c r="S84" s="83" t="str">
        <f t="shared" si="51"/>
        <v>0</v>
      </c>
      <c r="T84" s="11" t="str">
        <f t="shared" si="51"/>
        <v>0</v>
      </c>
      <c r="U84" s="11" t="str">
        <f t="shared" si="51"/>
        <v>0</v>
      </c>
      <c r="V84" s="84" t="str">
        <f t="shared" si="51"/>
        <v>0</v>
      </c>
      <c r="W84" s="105" t="str">
        <f t="shared" si="51"/>
        <v>0</v>
      </c>
      <c r="X84" s="106" t="str">
        <f t="shared" si="51"/>
        <v>0</v>
      </c>
      <c r="Y84" s="11" t="str">
        <f t="shared" si="51"/>
        <v>0</v>
      </c>
      <c r="Z84" s="84" t="str">
        <f t="shared" si="51"/>
        <v>0</v>
      </c>
      <c r="AA84" s="11" t="str">
        <f t="shared" si="52"/>
        <v>0</v>
      </c>
      <c r="AB84" s="85" t="str">
        <f t="shared" si="52"/>
        <v>0</v>
      </c>
      <c r="AC84" s="86" t="str">
        <f t="shared" si="52"/>
        <v>0</v>
      </c>
      <c r="AD84" s="88" t="str">
        <f t="shared" si="52"/>
        <v>0</v>
      </c>
      <c r="AE84" s="109" t="str">
        <f t="shared" si="52"/>
        <v>0</v>
      </c>
      <c r="AF84" s="88" t="str">
        <f t="shared" si="52"/>
        <v>0</v>
      </c>
      <c r="AG84" s="88" t="str">
        <f t="shared" si="52"/>
        <v>0</v>
      </c>
      <c r="AH84" s="110" t="str">
        <f t="shared" si="52"/>
        <v>0</v>
      </c>
      <c r="AJ84" s="61">
        <f t="shared" si="37"/>
        <v>0</v>
      </c>
      <c r="AK84" s="74">
        <f t="shared" si="38"/>
        <v>0</v>
      </c>
      <c r="AL84" s="61">
        <f t="shared" si="39"/>
        <v>0</v>
      </c>
      <c r="AM84" s="74">
        <f t="shared" si="40"/>
        <v>0</v>
      </c>
      <c r="AN84" s="61">
        <f t="shared" si="41"/>
        <v>0</v>
      </c>
      <c r="AO84" s="74">
        <f t="shared" si="42"/>
        <v>0</v>
      </c>
      <c r="AP84" s="20"/>
      <c r="AQ84" s="20">
        <f t="shared" si="43"/>
        <v>0</v>
      </c>
      <c r="AR84" s="20">
        <f t="shared" si="44"/>
        <v>0</v>
      </c>
      <c r="AS84" s="20">
        <f t="shared" si="45"/>
        <v>0</v>
      </c>
      <c r="AT84" s="20"/>
      <c r="AU84" s="122" t="str">
        <f t="shared" si="49"/>
        <v/>
      </c>
    </row>
    <row r="85" spans="1:47" ht="15">
      <c r="A85"/>
      <c r="B85" s="122"/>
      <c r="C85" s="119">
        <f>LEN(B85)-$C$7+1</f>
        <v>0</v>
      </c>
      <c r="D85" s="4">
        <f>C85*4</f>
        <v>0</v>
      </c>
      <c r="E85" s="107" t="str">
        <f>MID(B85,$C$7,2)</f>
        <v/>
      </c>
      <c r="F85" s="11" t="str">
        <f>MID(B85,$C$7+2,2)</f>
        <v/>
      </c>
      <c r="G85" s="7" t="str">
        <f>MID(B85,$C$7+4,2)</f>
        <v/>
      </c>
      <c r="H85" s="7" t="str">
        <f>MID(B85,$C$7+6,2)</f>
        <v/>
      </c>
      <c r="I85" s="7" t="str">
        <f>MID(B85,$C$7+8,2)</f>
        <v/>
      </c>
      <c r="J85" s="4" t="str">
        <f>MID(B85,$C$7+20,2)</f>
        <v/>
      </c>
      <c r="K85" s="83" t="str">
        <f t="shared" si="50"/>
        <v>0</v>
      </c>
      <c r="L85" s="11" t="str">
        <f t="shared" si="50"/>
        <v>0</v>
      </c>
      <c r="M85" s="11" t="str">
        <f t="shared" si="50"/>
        <v>0</v>
      </c>
      <c r="N85" s="84" t="str">
        <f t="shared" si="50"/>
        <v>0</v>
      </c>
      <c r="O85" s="11" t="str">
        <f t="shared" si="50"/>
        <v>0</v>
      </c>
      <c r="P85" s="11" t="str">
        <f t="shared" si="50"/>
        <v>0</v>
      </c>
      <c r="Q85" s="11" t="str">
        <f t="shared" si="50"/>
        <v>0</v>
      </c>
      <c r="R85" s="11" t="str">
        <f t="shared" si="50"/>
        <v>0</v>
      </c>
      <c r="S85" s="83" t="str">
        <f t="shared" si="51"/>
        <v>0</v>
      </c>
      <c r="T85" s="11" t="str">
        <f t="shared" si="51"/>
        <v>0</v>
      </c>
      <c r="U85" s="11" t="str">
        <f t="shared" si="51"/>
        <v>0</v>
      </c>
      <c r="V85" s="84" t="str">
        <f t="shared" si="51"/>
        <v>0</v>
      </c>
      <c r="W85" s="105" t="str">
        <f t="shared" si="51"/>
        <v>0</v>
      </c>
      <c r="X85" s="106" t="str">
        <f t="shared" si="51"/>
        <v>0</v>
      </c>
      <c r="Y85" s="11" t="str">
        <f t="shared" si="51"/>
        <v>0</v>
      </c>
      <c r="Z85" s="84" t="str">
        <f t="shared" si="51"/>
        <v>0</v>
      </c>
      <c r="AA85" s="11" t="str">
        <f t="shared" si="52"/>
        <v>0</v>
      </c>
      <c r="AB85" s="85" t="str">
        <f t="shared" si="52"/>
        <v>0</v>
      </c>
      <c r="AC85" s="86" t="str">
        <f t="shared" si="52"/>
        <v>0</v>
      </c>
      <c r="AD85" s="88" t="str">
        <f t="shared" si="52"/>
        <v>0</v>
      </c>
      <c r="AE85" s="109" t="str">
        <f t="shared" si="52"/>
        <v>0</v>
      </c>
      <c r="AF85" s="88" t="str">
        <f t="shared" si="52"/>
        <v>0</v>
      </c>
      <c r="AG85" s="88" t="str">
        <f t="shared" si="52"/>
        <v>0</v>
      </c>
      <c r="AH85" s="110" t="str">
        <f t="shared" si="52"/>
        <v>0</v>
      </c>
      <c r="AJ85" s="61">
        <f t="shared" si="37"/>
        <v>0</v>
      </c>
      <c r="AK85" s="74">
        <f t="shared" si="38"/>
        <v>0</v>
      </c>
      <c r="AL85" s="61">
        <f t="shared" si="39"/>
        <v>0</v>
      </c>
      <c r="AM85" s="74">
        <f t="shared" si="40"/>
        <v>0</v>
      </c>
      <c r="AN85" s="61">
        <f t="shared" si="41"/>
        <v>0</v>
      </c>
      <c r="AO85" s="74">
        <f t="shared" si="42"/>
        <v>0</v>
      </c>
      <c r="AP85" s="20"/>
      <c r="AQ85" s="20">
        <f t="shared" si="43"/>
        <v>0</v>
      </c>
      <c r="AR85" s="20">
        <f t="shared" si="44"/>
        <v>0</v>
      </c>
      <c r="AS85" s="20">
        <f t="shared" si="45"/>
        <v>0</v>
      </c>
      <c r="AT85" s="20"/>
      <c r="AU85" s="122" t="str">
        <f t="shared" si="49"/>
        <v/>
      </c>
    </row>
    <row r="86" spans="1:47" s="72" customFormat="1" ht="15">
      <c r="A86" s="63"/>
      <c r="B86" s="123"/>
      <c r="C86" s="119">
        <f>LEN(B86)-$C$7+1</f>
        <v>0</v>
      </c>
      <c r="D86" s="4">
        <f>C86*4</f>
        <v>0</v>
      </c>
      <c r="E86" s="107" t="str">
        <f>MID(B86,$C$7,2)</f>
        <v/>
      </c>
      <c r="F86" s="11" t="str">
        <f>MID(B86,$C$7+2,2)</f>
        <v/>
      </c>
      <c r="G86" s="7" t="str">
        <f>MID(B86,$C$7+4,2)</f>
        <v/>
      </c>
      <c r="H86" s="7" t="str">
        <f>MID(B86,$C$7+6,2)</f>
        <v/>
      </c>
      <c r="I86" s="7" t="str">
        <f>MID(B86,$C$7+8,2)</f>
        <v/>
      </c>
      <c r="J86" s="4" t="str">
        <f>MID(B86,$C$7+20,2)</f>
        <v/>
      </c>
      <c r="K86" s="66" t="str">
        <f t="shared" si="50"/>
        <v>0</v>
      </c>
      <c r="L86" s="67" t="str">
        <f t="shared" si="50"/>
        <v>0</v>
      </c>
      <c r="M86" s="67" t="str">
        <f t="shared" si="50"/>
        <v>0</v>
      </c>
      <c r="N86" s="69" t="str">
        <f t="shared" si="50"/>
        <v>0</v>
      </c>
      <c r="O86" s="67" t="str">
        <f t="shared" si="50"/>
        <v>0</v>
      </c>
      <c r="P86" s="67" t="str">
        <f t="shared" si="50"/>
        <v>0</v>
      </c>
      <c r="Q86" s="67" t="str">
        <f t="shared" si="50"/>
        <v>0</v>
      </c>
      <c r="R86" s="67" t="str">
        <f t="shared" si="50"/>
        <v>0</v>
      </c>
      <c r="S86" s="66" t="str">
        <f t="shared" si="51"/>
        <v>0</v>
      </c>
      <c r="T86" s="67" t="str">
        <f t="shared" si="51"/>
        <v>0</v>
      </c>
      <c r="U86" s="67" t="str">
        <f t="shared" si="51"/>
        <v>0</v>
      </c>
      <c r="V86" s="69" t="str">
        <f t="shared" si="51"/>
        <v>0</v>
      </c>
      <c r="W86" s="100" t="str">
        <f t="shared" si="51"/>
        <v>0</v>
      </c>
      <c r="X86" s="101" t="str">
        <f t="shared" si="51"/>
        <v>0</v>
      </c>
      <c r="Y86" s="67" t="str">
        <f t="shared" si="51"/>
        <v>0</v>
      </c>
      <c r="Z86" s="69" t="str">
        <f t="shared" si="51"/>
        <v>0</v>
      </c>
      <c r="AA86" s="67" t="str">
        <f t="shared" si="52"/>
        <v>0</v>
      </c>
      <c r="AB86" s="102" t="str">
        <f t="shared" si="52"/>
        <v>0</v>
      </c>
      <c r="AC86" s="103" t="str">
        <f t="shared" si="52"/>
        <v>0</v>
      </c>
      <c r="AD86" s="104" t="str">
        <f t="shared" si="52"/>
        <v>0</v>
      </c>
      <c r="AE86" s="113" t="str">
        <f t="shared" si="52"/>
        <v>0</v>
      </c>
      <c r="AF86" s="104" t="str">
        <f t="shared" si="52"/>
        <v>0</v>
      </c>
      <c r="AG86" s="104" t="str">
        <f t="shared" si="52"/>
        <v>0</v>
      </c>
      <c r="AH86" s="114" t="str">
        <f t="shared" si="52"/>
        <v>0</v>
      </c>
      <c r="AI86" s="70"/>
      <c r="AJ86" s="71">
        <f t="shared" si="37"/>
        <v>0</v>
      </c>
      <c r="AK86" s="76">
        <f t="shared" si="38"/>
        <v>0</v>
      </c>
      <c r="AL86" s="71">
        <f t="shared" si="39"/>
        <v>0</v>
      </c>
      <c r="AM86" s="76">
        <f t="shared" si="40"/>
        <v>0</v>
      </c>
      <c r="AN86" s="71">
        <f t="shared" si="41"/>
        <v>0</v>
      </c>
      <c r="AO86" s="76">
        <f t="shared" si="42"/>
        <v>0</v>
      </c>
      <c r="AQ86" s="72">
        <f t="shared" si="43"/>
        <v>0</v>
      </c>
      <c r="AR86" s="72">
        <f t="shared" si="44"/>
        <v>0</v>
      </c>
      <c r="AS86" s="72">
        <f t="shared" si="45"/>
        <v>0</v>
      </c>
      <c r="AU86" s="122" t="str">
        <f t="shared" si="49"/>
        <v/>
      </c>
    </row>
    <row r="87" spans="1:47">
      <c r="C87" s="6"/>
      <c r="E87" s="80"/>
      <c r="F87" s="11"/>
      <c r="G87" s="7"/>
      <c r="H87" s="7"/>
      <c r="I87" s="7"/>
      <c r="J87" s="4"/>
      <c r="AD87" s="88"/>
      <c r="AJ87" s="61"/>
      <c r="AK87" s="74"/>
      <c r="AL87" s="61"/>
      <c r="AN87" s="61"/>
      <c r="AP87" s="20"/>
      <c r="AQ87" s="20"/>
      <c r="AR87" s="20"/>
      <c r="AS87" s="20"/>
      <c r="AT87" s="20"/>
    </row>
    <row r="88" spans="1:47">
      <c r="C88" s="6"/>
      <c r="E88" s="80"/>
      <c r="F88" s="11"/>
      <c r="G88" s="7"/>
      <c r="H88" s="7"/>
      <c r="I88" s="7"/>
      <c r="J88" s="4"/>
      <c r="AD88" s="88"/>
      <c r="AJ88" s="61"/>
      <c r="AK88" s="74"/>
      <c r="AL88" s="61"/>
      <c r="AN88" s="61"/>
      <c r="AP88" s="20"/>
      <c r="AQ88" s="20"/>
      <c r="AR88" s="20"/>
      <c r="AS88" s="20"/>
      <c r="AT88" s="20"/>
    </row>
    <row r="89" spans="1:47">
      <c r="C89" s="6"/>
      <c r="E89" s="80"/>
      <c r="F89" s="11"/>
      <c r="G89" s="7"/>
      <c r="H89" s="7"/>
      <c r="I89" s="7"/>
      <c r="J89" s="4"/>
      <c r="AD89" s="88"/>
      <c r="AJ89" s="61"/>
      <c r="AK89" s="74"/>
      <c r="AL89" s="61"/>
      <c r="AN89" s="61"/>
      <c r="AP89" s="20"/>
      <c r="AQ89" s="20"/>
      <c r="AR89" s="20"/>
      <c r="AS89" s="20"/>
      <c r="AT89" s="20"/>
    </row>
    <row r="90" spans="1:47">
      <c r="C90" s="6"/>
      <c r="E90" s="80"/>
      <c r="F90" s="11"/>
      <c r="G90" s="7"/>
      <c r="H90" s="7"/>
      <c r="I90" s="7"/>
      <c r="J90" s="4"/>
      <c r="AD90" s="88"/>
      <c r="AJ90" s="61"/>
      <c r="AK90" s="74"/>
      <c r="AL90" s="61"/>
      <c r="AN90" s="61"/>
      <c r="AP90" s="20"/>
      <c r="AQ90" s="20"/>
      <c r="AR90" s="20"/>
      <c r="AS90" s="20"/>
      <c r="AT90" s="20"/>
    </row>
  </sheetData>
  <sheetCalcPr fullCalcOnLoad="1"/>
  <mergeCells count="23">
    <mergeCell ref="AJ7:AK7"/>
    <mergeCell ref="AL7:AM7"/>
    <mergeCell ref="AN7:AO7"/>
    <mergeCell ref="A7:B7"/>
    <mergeCell ref="D7:J7"/>
    <mergeCell ref="K7:R7"/>
    <mergeCell ref="S7:Z7"/>
    <mergeCell ref="AA7:AH7"/>
    <mergeCell ref="U10:V10"/>
    <mergeCell ref="AA5:AD5"/>
    <mergeCell ref="AE5:AH5"/>
    <mergeCell ref="D6:J6"/>
    <mergeCell ref="O5:R5"/>
    <mergeCell ref="S5:V5"/>
    <mergeCell ref="W5:Z5"/>
    <mergeCell ref="E9:J9"/>
    <mergeCell ref="D8:J8"/>
    <mergeCell ref="D1:J1"/>
    <mergeCell ref="D2:J2"/>
    <mergeCell ref="D3:J3"/>
    <mergeCell ref="D4:J4"/>
    <mergeCell ref="D5:J5"/>
    <mergeCell ref="K5:N5"/>
  </mergeCells>
  <conditionalFormatting sqref="K3:AH3">
    <cfRule type="cellIs" dxfId="22" priority="5" stopIfTrue="1" operator="equal">
      <formula>"N"</formula>
    </cfRule>
    <cfRule type="cellIs" dxfId="21" priority="6" stopIfTrue="1" operator="equal">
      <formula>"J"</formula>
    </cfRule>
  </conditionalFormatting>
  <conditionalFormatting sqref="K12:AH90">
    <cfRule type="expression" dxfId="20" priority="4">
      <formula>K12&lt;&gt;K11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90"/>
  <sheetViews>
    <sheetView zoomScaleNormal="100" workbookViewId="0">
      <pane xSplit="10" ySplit="10" topLeftCell="K11" activePane="bottomRight" state="frozen"/>
      <selection pane="topRight" activeCell="O1" sqref="O1"/>
      <selection pane="bottomLeft" activeCell="A11" sqref="A11"/>
      <selection pane="bottomRight" activeCell="J17" sqref="J17"/>
    </sheetView>
  </sheetViews>
  <sheetFormatPr baseColWidth="10" defaultRowHeight="12.75"/>
  <cols>
    <col min="1" max="1" width="8" style="18" bestFit="1" customWidth="1"/>
    <col min="2" max="2" width="17.140625" style="19" bestFit="1" customWidth="1"/>
    <col min="3" max="3" width="5.140625" style="21" bestFit="1" customWidth="1"/>
    <col min="4" max="4" width="5" style="4" bestFit="1" customWidth="1"/>
    <col min="5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3.28515625" style="3" customWidth="1"/>
    <col min="11" max="11" width="2.85546875" style="116" customWidth="1"/>
    <col min="12" max="13" width="2.85546875" style="11" customWidth="1"/>
    <col min="14" max="14" width="2.85546875" style="117" customWidth="1"/>
    <col min="15" max="18" width="2.85546875" style="11" customWidth="1"/>
    <col min="19" max="19" width="2.85546875" style="116" customWidth="1"/>
    <col min="20" max="21" width="2.85546875" style="11" customWidth="1"/>
    <col min="22" max="22" width="2.85546875" style="117" customWidth="1"/>
    <col min="23" max="23" width="2.85546875" style="105" customWidth="1"/>
    <col min="24" max="24" width="2.85546875" style="106" customWidth="1"/>
    <col min="25" max="25" width="2.85546875" style="11" customWidth="1"/>
    <col min="26" max="26" width="2.85546875" style="117" customWidth="1"/>
    <col min="27" max="27" width="2.85546875" style="11" customWidth="1"/>
    <col min="28" max="28" width="2.85546875" style="85" customWidth="1"/>
    <col min="29" max="29" width="2.85546875" style="86" customWidth="1"/>
    <col min="30" max="30" width="2.85546875" style="87" customWidth="1"/>
    <col min="31" max="31" width="2.85546875" style="109" customWidth="1"/>
    <col min="32" max="33" width="2.85546875" style="88" customWidth="1"/>
    <col min="34" max="34" width="2.85546875" style="110" customWidth="1"/>
    <col min="35" max="35" width="6.5703125" style="55" bestFit="1" customWidth="1"/>
    <col min="36" max="36" width="4.28515625" style="11" customWidth="1"/>
    <col min="37" max="37" width="4.28515625" style="117" customWidth="1"/>
    <col min="38" max="38" width="4.28515625" style="11" customWidth="1"/>
    <col min="39" max="39" width="4.28515625" style="74" customWidth="1"/>
    <col min="40" max="40" width="4.28515625" style="62" customWidth="1"/>
    <col min="41" max="41" width="4.28515625" style="74" customWidth="1"/>
    <col min="42" max="46" width="4.28515625" style="18" customWidth="1"/>
    <col min="47" max="47" width="6.42578125" style="3" bestFit="1" customWidth="1"/>
    <col min="48" max="48" width="5.28515625" style="18" bestFit="1" customWidth="1"/>
    <col min="49" max="16384" width="11.42578125" style="18"/>
  </cols>
  <sheetData>
    <row r="1" spans="1:48">
      <c r="A1" s="40"/>
      <c r="B1" s="3"/>
      <c r="C1" s="3"/>
      <c r="D1" s="154" t="s">
        <v>12</v>
      </c>
      <c r="E1" s="154"/>
      <c r="F1" s="154"/>
      <c r="G1" s="154"/>
      <c r="H1" s="154"/>
      <c r="I1" s="154"/>
      <c r="J1" s="155"/>
      <c r="K1" s="116">
        <v>0</v>
      </c>
      <c r="L1" s="11">
        <f t="shared" ref="L1:AH1" si="0">K1+1</f>
        <v>1</v>
      </c>
      <c r="M1" s="11">
        <f t="shared" si="0"/>
        <v>2</v>
      </c>
      <c r="N1" s="117">
        <f t="shared" si="0"/>
        <v>3</v>
      </c>
      <c r="O1" s="11">
        <f t="shared" si="0"/>
        <v>4</v>
      </c>
      <c r="P1" s="11">
        <f t="shared" si="0"/>
        <v>5</v>
      </c>
      <c r="Q1" s="11">
        <f t="shared" si="0"/>
        <v>6</v>
      </c>
      <c r="R1" s="11">
        <f t="shared" si="0"/>
        <v>7</v>
      </c>
      <c r="S1" s="116">
        <f t="shared" si="0"/>
        <v>8</v>
      </c>
      <c r="T1" s="11">
        <f t="shared" si="0"/>
        <v>9</v>
      </c>
      <c r="U1" s="11">
        <f t="shared" si="0"/>
        <v>10</v>
      </c>
      <c r="V1" s="117">
        <f t="shared" si="0"/>
        <v>11</v>
      </c>
      <c r="W1" s="116">
        <f t="shared" si="0"/>
        <v>12</v>
      </c>
      <c r="X1" s="11">
        <f t="shared" si="0"/>
        <v>13</v>
      </c>
      <c r="Y1" s="11">
        <f t="shared" si="0"/>
        <v>14</v>
      </c>
      <c r="Z1" s="117">
        <f t="shared" si="0"/>
        <v>15</v>
      </c>
      <c r="AA1" s="28">
        <f t="shared" si="0"/>
        <v>16</v>
      </c>
      <c r="AB1" s="85">
        <f t="shared" si="0"/>
        <v>17</v>
      </c>
      <c r="AC1" s="86">
        <f t="shared" si="0"/>
        <v>18</v>
      </c>
      <c r="AD1" s="87">
        <f t="shared" si="0"/>
        <v>19</v>
      </c>
      <c r="AE1" s="109">
        <f t="shared" si="0"/>
        <v>20</v>
      </c>
      <c r="AF1" s="88">
        <f t="shared" si="0"/>
        <v>21</v>
      </c>
      <c r="AG1" s="88">
        <f t="shared" si="0"/>
        <v>22</v>
      </c>
      <c r="AH1" s="110">
        <f t="shared" si="0"/>
        <v>23</v>
      </c>
      <c r="AM1" s="117"/>
      <c r="AN1" s="28"/>
      <c r="AO1" s="117"/>
      <c r="AP1" s="3"/>
      <c r="AQ1" s="3"/>
      <c r="AR1" s="3"/>
      <c r="AS1" s="3"/>
      <c r="AT1" s="3"/>
    </row>
    <row r="2" spans="1:48">
      <c r="A2" s="40"/>
      <c r="B2" s="10" t="s">
        <v>26</v>
      </c>
      <c r="C2" s="3">
        <v>10</v>
      </c>
      <c r="D2" s="154" t="s">
        <v>13</v>
      </c>
      <c r="E2" s="154"/>
      <c r="F2" s="154"/>
      <c r="G2" s="154"/>
      <c r="H2" s="154"/>
      <c r="I2" s="154"/>
      <c r="J2" s="155"/>
      <c r="K2" s="49">
        <v>1</v>
      </c>
      <c r="L2" s="29">
        <v>2</v>
      </c>
      <c r="M2" s="29">
        <v>3</v>
      </c>
      <c r="N2" s="33">
        <v>4</v>
      </c>
      <c r="O2" s="29">
        <v>5</v>
      </c>
      <c r="P2" s="29">
        <v>6</v>
      </c>
      <c r="Q2" s="29">
        <v>7</v>
      </c>
      <c r="R2" s="29">
        <v>8</v>
      </c>
      <c r="S2" s="49">
        <v>1</v>
      </c>
      <c r="T2" s="29">
        <v>2</v>
      </c>
      <c r="U2" s="29">
        <v>3</v>
      </c>
      <c r="V2" s="33">
        <v>4</v>
      </c>
      <c r="W2" s="49">
        <v>5</v>
      </c>
      <c r="X2" s="29">
        <v>6</v>
      </c>
      <c r="Y2" s="29">
        <v>7</v>
      </c>
      <c r="Z2" s="33">
        <v>8</v>
      </c>
      <c r="AA2" s="29">
        <v>1</v>
      </c>
      <c r="AB2" s="89">
        <v>2</v>
      </c>
      <c r="AC2" s="89">
        <v>3</v>
      </c>
      <c r="AD2" s="54">
        <v>4</v>
      </c>
      <c r="AE2" s="49">
        <v>5</v>
      </c>
      <c r="AF2" s="29">
        <v>6</v>
      </c>
      <c r="AG2" s="29">
        <v>7</v>
      </c>
      <c r="AH2" s="33">
        <v>8</v>
      </c>
      <c r="AM2" s="117"/>
      <c r="AN2" s="28"/>
      <c r="AO2" s="117"/>
      <c r="AP2" s="3"/>
      <c r="AQ2" s="3"/>
      <c r="AR2" s="3"/>
      <c r="AS2" s="3"/>
      <c r="AT2" s="3"/>
    </row>
    <row r="3" spans="1:48">
      <c r="B3" s="15" t="s">
        <v>27</v>
      </c>
      <c r="C3" s="14">
        <f>C2+1</f>
        <v>11</v>
      </c>
      <c r="D3" s="154" t="s">
        <v>29</v>
      </c>
      <c r="E3" s="154"/>
      <c r="F3" s="154"/>
      <c r="G3" s="154"/>
      <c r="H3" s="154"/>
      <c r="I3" s="154"/>
      <c r="J3" s="155"/>
      <c r="K3" s="50" t="str">
        <f ca="1">IF(OR(COUNTIF(INDIRECT("K"&amp;$C$3):INDIRECT("K"&amp;$C$4),0)=0,COUNTIF(INDIRECT("K"&amp;$C$3):INDIRECT("K"&amp;$C$4),1)=0),"J","N")</f>
        <v>J</v>
      </c>
      <c r="L3" s="31" t="str">
        <f ca="1">IF(OR(COUNTIF(INDIRECT("L"&amp;$C$3):INDIRECT("L"&amp;$C$4),0)=0,COUNTIF(INDIRECT("L"&amp;$C$3):INDIRECT("L"&amp;$C$4),1)=0),"J","N")</f>
        <v>J</v>
      </c>
      <c r="M3" s="31" t="str">
        <f ca="1">IF(OR(COUNTIF(INDIRECT("M"&amp;$C$3):INDIRECT("M"&amp;$C$4),0)=0,COUNTIF(INDIRECT("M"&amp;$C$3):INDIRECT("M"&amp;$C$4),1)=0),"J","N")</f>
        <v>J</v>
      </c>
      <c r="N3" s="30" t="str">
        <f ca="1">IF(OR(COUNTIF(INDIRECT("N"&amp;$C$3):INDIRECT("N"&amp;$C$4),0)=0,COUNTIF(INDIRECT("N"&amp;$C$3):INDIRECT("N"&amp;$C$4),1)=0),"J","N")</f>
        <v>J</v>
      </c>
      <c r="O3" s="31" t="str">
        <f ca="1">IF(OR(COUNTIF(INDIRECT("O"&amp;$C$3):INDIRECT("O"&amp;$C$4),0)=0,COUNTIF(INDIRECT("O"&amp;$C$3):INDIRECT("O"&amp;$C$4),1)=0),"J","N")</f>
        <v>N</v>
      </c>
      <c r="P3" s="31" t="str">
        <f ca="1">IF(OR(COUNTIF(INDIRECT("P"&amp;$C$3):INDIRECT("P"&amp;$C$4),0)=0,COUNTIF(INDIRECT("P"&amp;$C$3):INDIRECT("P"&amp;$C$4),1)=0),"J","N")</f>
        <v>N</v>
      </c>
      <c r="Q3" s="31" t="str">
        <f ca="1">IF(OR(COUNTIF(INDIRECT("Q"&amp;$C$3):INDIRECT("Q"&amp;$C$4),0)=0,COUNTIF(INDIRECT("Q"&amp;$C$3):INDIRECT("Q"&amp;$C$4),1)=0),"J","N")</f>
        <v>N</v>
      </c>
      <c r="R3" s="30" t="str">
        <f ca="1">IF(OR(COUNTIF(INDIRECT("R"&amp;$C$3):INDIRECT("R"&amp;$C$4),0)=0,COUNTIF(INDIRECT("R"&amp;$C$3):INDIRECT("R"&amp;$C$4),1)=0),"J","N")</f>
        <v>N</v>
      </c>
      <c r="S3" s="31" t="str">
        <f ca="1">IF(OR(COUNTIF(INDIRECT("S"&amp;$C$3):INDIRECT("S"&amp;$C$4),0)=0,COUNTIF(INDIRECT("S"&amp;$C$3):INDIRECT("S"&amp;$C$4),1)=0),"J","N")</f>
        <v>N</v>
      </c>
      <c r="T3" s="31" t="str">
        <f ca="1">IF(OR(COUNTIF(INDIRECT("T"&amp;$C$3):INDIRECT("T"&amp;$C$4),0)=0,COUNTIF(INDIRECT("T"&amp;$C$3):INDIRECT("T"&amp;$C$4),1)=0),"J","N")</f>
        <v>N</v>
      </c>
      <c r="U3" s="31" t="str">
        <f ca="1">IF(OR(COUNTIF(INDIRECT("U"&amp;$C$3):INDIRECT("U"&amp;$C$4),0)=0,COUNTIF(INDIRECT("U"&amp;$C$3):INDIRECT("U"&amp;$C$4),1)=0),"J","N")</f>
        <v>N</v>
      </c>
      <c r="V3" s="30" t="str">
        <f ca="1">IF(OR(COUNTIF(INDIRECT("V"&amp;$C$3):INDIRECT("V"&amp;$C$4),0)=0,COUNTIF(INDIRECT("V"&amp;$C$3):INDIRECT("V"&amp;$C$4),1)=0),"J","N")</f>
        <v>N</v>
      </c>
      <c r="W3" s="31" t="str">
        <f ca="1">IF(OR(COUNTIF(INDIRECT("W"&amp;$C$3):INDIRECT("W"&amp;$C$4),0)=0,COUNTIF(INDIRECT("W"&amp;$C$3):INDIRECT("W"&amp;$C$4),1)=0),"J","N")</f>
        <v>N</v>
      </c>
      <c r="X3" s="31" t="str">
        <f ca="1">IF(OR(COUNTIF(INDIRECT("X"&amp;$C$3):INDIRECT("X"&amp;$C$4),0)=0,COUNTIF(INDIRECT("X"&amp;$C$3):INDIRECT("X"&amp;$C$4),1)=0),"J","N")</f>
        <v>N</v>
      </c>
      <c r="Y3" s="31" t="str">
        <f ca="1">IF(OR(COUNTIF(INDIRECT("Y"&amp;$C$3):INDIRECT("Y"&amp;$C$4),0)=0,COUNTIF(INDIRECT("Y"&amp;$C$3):INDIRECT("Y"&amp;$C$4),1)=0),"J","N")</f>
        <v>N</v>
      </c>
      <c r="Z3" s="30" t="str">
        <f ca="1">IF(OR(COUNTIF(INDIRECT("Z"&amp;$C$3):INDIRECT("Z"&amp;$C$4),0)=0,COUNTIF(INDIRECT("Z"&amp;$C$3):INDIRECT("Z"&amp;$C$4),1)=0),"J","N")</f>
        <v>N</v>
      </c>
      <c r="AA3" s="31" t="str">
        <f ca="1">IF(OR(COUNTIF(INDIRECT("AA"&amp;$C$3):INDIRECT("AA"&amp;$C$4),0)=0,COUNTIF(INDIRECT("AA"&amp;$C$3):INDIRECT("AA"&amp;$C$4),1)=0),"J","N")</f>
        <v>N</v>
      </c>
      <c r="AB3" s="31" t="str">
        <f ca="1">IF(OR(COUNTIF(INDIRECT("AB"&amp;$C$3):INDIRECT("AB"&amp;$C$4),0)=0,COUNTIF(INDIRECT("AB"&amp;$C$3):INDIRECT("AB"&amp;$C$4),1)=0),"J","N")</f>
        <v>N</v>
      </c>
      <c r="AC3" s="31" t="str">
        <f ca="1">IF(OR(COUNTIF(INDIRECT("AC"&amp;$C$3):INDIRECT("AC"&amp;$C$4),0)=0,COUNTIF(INDIRECT("AC"&amp;$C$3):INDIRECT("AC"&amp;$C$4),1)=0),"J","N")</f>
        <v>N</v>
      </c>
      <c r="AD3" s="30" t="str">
        <f ca="1">IF(OR(COUNTIF(INDIRECT("AD"&amp;$C$3):INDIRECT("AD"&amp;$C$4),0)=0,COUNTIF(INDIRECT("AD"&amp;$C$3):INDIRECT("AD"&amp;$C$4),1)=0),"J","N")</f>
        <v>N</v>
      </c>
      <c r="AE3" s="31" t="str">
        <f ca="1">IF(OR(COUNTIF(INDIRECT("AE"&amp;$C$3):INDIRECT("AE"&amp;$C$4),0)=0,COUNTIF(INDIRECT("AE"&amp;$C$3):INDIRECT("AE"&amp;$C$4),1)=0),"J","N")</f>
        <v>N</v>
      </c>
      <c r="AF3" s="31" t="str">
        <f ca="1">IF(OR(COUNTIF(INDIRECT("AF"&amp;$C$3):INDIRECT("AF"&amp;$C$4),0)=0,COUNTIF(INDIRECT("AF"&amp;$C$3):INDIRECT("AF"&amp;$C$4),1)=0),"J","N")</f>
        <v>N</v>
      </c>
      <c r="AG3" s="31" t="str">
        <f ca="1">IF(OR(COUNTIF(INDIRECT("AG"&amp;$C$3):INDIRECT("AG"&amp;$C$4),0)=0,COUNTIF(INDIRECT("AG"&amp;$C$3):INDIRECT("AG"&amp;$C$4),1)=0),"J","N")</f>
        <v>N</v>
      </c>
      <c r="AH3" s="30" t="str">
        <f ca="1">IF(OR(COUNTIF(INDIRECT("AH"&amp;$C$3):INDIRECT("AH"&amp;$C$4),0)=0,COUNTIF(INDIRECT("AH"&amp;$C$3):INDIRECT("AH"&amp;$C$4),1)=0),"J","N")</f>
        <v>J</v>
      </c>
      <c r="AM3" s="117"/>
      <c r="AN3" s="90"/>
      <c r="AO3" s="117"/>
      <c r="AP3" s="3"/>
      <c r="AQ3" s="3"/>
      <c r="AR3" s="3"/>
      <c r="AS3" s="3"/>
      <c r="AT3" s="3"/>
    </row>
    <row r="4" spans="1:48">
      <c r="A4" s="40"/>
      <c r="B4" s="10" t="s">
        <v>28</v>
      </c>
      <c r="C4" s="14">
        <f>C3+C5-1</f>
        <v>45</v>
      </c>
      <c r="D4" s="154" t="s">
        <v>30</v>
      </c>
      <c r="E4" s="154"/>
      <c r="F4" s="154"/>
      <c r="G4" s="154"/>
      <c r="H4" s="154"/>
      <c r="I4" s="154"/>
      <c r="J4" s="155"/>
      <c r="K4" s="50">
        <f ca="1">SUMPRODUCT((INDIRECT("K"&amp;$C$3):INDIRECT("K"&amp;$C$4-1)&lt;&gt;INDIRECT("K"&amp;$C$3+1):INDIRECT("K"&amp;$C$4))*1)</f>
        <v>0</v>
      </c>
      <c r="L4" s="31">
        <f ca="1">SUMPRODUCT((INDIRECT("L"&amp;$C$3):INDIRECT("L"&amp;$C$4-1)&lt;&gt;INDIRECT("L"&amp;$C$3+1):INDIRECT("L"&amp;$C$4))*1)</f>
        <v>0</v>
      </c>
      <c r="M4" s="31">
        <f ca="1">SUMPRODUCT((INDIRECT("M"&amp;$C$3):INDIRECT("M"&amp;$C$4-1)&lt;&gt;INDIRECT("M"&amp;$C$3+1):INDIRECT("M"&amp;$C$4))*1)</f>
        <v>0</v>
      </c>
      <c r="N4" s="30">
        <f ca="1">SUMPRODUCT((INDIRECT("N"&amp;$C$3):INDIRECT("N"&amp;$C$4-1)&lt;&gt;INDIRECT("N"&amp;$C$3+1):INDIRECT("N"&amp;$C$4))*1)</f>
        <v>0</v>
      </c>
      <c r="O4" s="31">
        <f ca="1">SUMPRODUCT((INDIRECT("O"&amp;$C$3):INDIRECT("O"&amp;$C$4-1)&lt;&gt;INDIRECT("O"&amp;$C$3+1):INDIRECT("O"&amp;$C$4))*1)</f>
        <v>1</v>
      </c>
      <c r="P4" s="31">
        <f ca="1">SUMPRODUCT((INDIRECT("P"&amp;$C$3):INDIRECT("P"&amp;$C$4-1)&lt;&gt;INDIRECT("P"&amp;$C$3+1):INDIRECT("P"&amp;$C$4))*1)</f>
        <v>3</v>
      </c>
      <c r="Q4" s="31">
        <f ca="1">SUMPRODUCT((INDIRECT("Q"&amp;$C$3):INDIRECT("Q"&amp;$C$4-1)&lt;&gt;INDIRECT("Q"&amp;$C$3+1):INDIRECT("Q"&amp;$C$4))*1)</f>
        <v>3</v>
      </c>
      <c r="R4" s="30">
        <f ca="1">SUMPRODUCT((INDIRECT("R"&amp;$C$3):INDIRECT("R"&amp;$C$4-1)&lt;&gt;INDIRECT("R"&amp;$C$3+1):INDIRECT("R"&amp;$C$4))*1)</f>
        <v>6</v>
      </c>
      <c r="S4" s="31">
        <f ca="1">SUMPRODUCT((INDIRECT("S"&amp;$C$3):INDIRECT("S"&amp;$C$4-1)&lt;&gt;INDIRECT("S"&amp;$C$3+1):INDIRECT("S"&amp;$C$4))*1)</f>
        <v>6</v>
      </c>
      <c r="T4" s="31">
        <f ca="1">SUMPRODUCT((INDIRECT("T"&amp;$C$3):INDIRECT("T"&amp;$C$4-1)&lt;&gt;INDIRECT("T"&amp;$C$3+1):INDIRECT("T"&amp;$C$4))*1)</f>
        <v>4</v>
      </c>
      <c r="U4" s="31">
        <f ca="1">SUMPRODUCT((INDIRECT("U"&amp;$C$3):INDIRECT("U"&amp;$C$4-1)&lt;&gt;INDIRECT("U"&amp;$C$3+1):INDIRECT("U"&amp;$C$4))*1)</f>
        <v>4</v>
      </c>
      <c r="V4" s="30">
        <f ca="1">SUMPRODUCT((INDIRECT("V"&amp;$C$3):INDIRECT("V"&amp;$C$4-1)&lt;&gt;INDIRECT("V"&amp;$C$3+1):INDIRECT("V"&amp;$C$4))*1)</f>
        <v>3</v>
      </c>
      <c r="W4" s="31">
        <f ca="1">SUMPRODUCT((INDIRECT("W"&amp;$C$3):INDIRECT("W"&amp;$C$4-1)&lt;&gt;INDIRECT("W"&amp;$C$3+1):INDIRECT("W"&amp;$C$4))*1)</f>
        <v>3</v>
      </c>
      <c r="X4" s="31">
        <f ca="1">SUMPRODUCT((INDIRECT("X"&amp;$C$3):INDIRECT("X"&amp;$C$4-1)&lt;&gt;INDIRECT("X"&amp;$C$3+1):INDIRECT("X"&amp;$C$4))*1)</f>
        <v>2</v>
      </c>
      <c r="Y4" s="31">
        <f ca="1">SUMPRODUCT((INDIRECT("Y"&amp;$C$3):INDIRECT("Y"&amp;$C$4-1)&lt;&gt;INDIRECT("Y"&amp;$C$3+1):INDIRECT("Y"&amp;$C$4))*1)</f>
        <v>4</v>
      </c>
      <c r="Z4" s="30">
        <f ca="1">SUMPRODUCT((INDIRECT("Z"&amp;$C$3):INDIRECT("Z"&amp;$C$4-1)&lt;&gt;INDIRECT("Z"&amp;$C$3+1):INDIRECT("Z"&amp;$C$4))*1)</f>
        <v>3</v>
      </c>
      <c r="AA4" s="31">
        <f ca="1">SUMPRODUCT((INDIRECT("AA"&amp;$C$3):INDIRECT("AA"&amp;$C$4-1)&lt;&gt;INDIRECT("AA"&amp;$C$3+1):INDIRECT("AA"&amp;$C$4))*1)</f>
        <v>2</v>
      </c>
      <c r="AB4" s="31">
        <f ca="1">SUMPRODUCT((INDIRECT("AB"&amp;$C$3):INDIRECT("AB"&amp;$C$4-1)&lt;&gt;INDIRECT("AB"&amp;$C$3+1):INDIRECT("AB"&amp;$C$4))*1)</f>
        <v>3</v>
      </c>
      <c r="AC4" s="31">
        <f ca="1">SUMPRODUCT((INDIRECT("AC"&amp;$C$3):INDIRECT("AC"&amp;$C$4-1)&lt;&gt;INDIRECT("AC"&amp;$C$3+1):INDIRECT("AC"&amp;$C$4))*1)</f>
        <v>4</v>
      </c>
      <c r="AD4" s="30">
        <f ca="1">SUMPRODUCT((INDIRECT("AD"&amp;$C$3):INDIRECT("AD"&amp;$C$4-1)&lt;&gt;INDIRECT("AD"&amp;$C$3+1):INDIRECT("AD"&amp;$C$4))*1)</f>
        <v>4</v>
      </c>
      <c r="AE4" s="31">
        <f ca="1">SUMPRODUCT((INDIRECT("AE"&amp;$C$3):INDIRECT("AE"&amp;$C$4-1)&lt;&gt;INDIRECT("AE"&amp;$C$3+1):INDIRECT("AE"&amp;$C$4))*1)</f>
        <v>14</v>
      </c>
      <c r="AF4" s="31">
        <f ca="1">SUMPRODUCT((INDIRECT("AF"&amp;$C$3):INDIRECT("AF"&amp;$C$4-1)&lt;&gt;INDIRECT("AF"&amp;$C$3+1):INDIRECT("AF"&amp;$C$4))*1)</f>
        <v>15</v>
      </c>
      <c r="AG4" s="31">
        <f ca="1">SUMPRODUCT((INDIRECT("AG"&amp;$C$3):INDIRECT("AG"&amp;$C$4-1)&lt;&gt;INDIRECT("AG"&amp;$C$3+1):INDIRECT("AG"&amp;$C$4))*1)</f>
        <v>13</v>
      </c>
      <c r="AH4" s="30">
        <f ca="1">SUMPRODUCT((INDIRECT("AH"&amp;$C$3):INDIRECT("AH"&amp;$C$4-1)&lt;&gt;INDIRECT("AH"&amp;$C$3+1):INDIRECT("AH"&amp;$C$4))*1)</f>
        <v>0</v>
      </c>
      <c r="AM4" s="117"/>
      <c r="AN4" s="28"/>
      <c r="AO4" s="117"/>
      <c r="AP4" s="3"/>
      <c r="AQ4" s="3"/>
      <c r="AR4" s="3"/>
      <c r="AS4" s="3"/>
      <c r="AT4" s="3"/>
    </row>
    <row r="5" spans="1:48">
      <c r="A5" s="3"/>
      <c r="B5" s="10" t="s">
        <v>25</v>
      </c>
      <c r="C5" s="14">
        <f>COUNTA(B:B)-8</f>
        <v>35</v>
      </c>
      <c r="D5" s="156" t="s">
        <v>14</v>
      </c>
      <c r="E5" s="156"/>
      <c r="F5" s="156"/>
      <c r="G5" s="156"/>
      <c r="H5" s="156"/>
      <c r="I5" s="156"/>
      <c r="J5" s="157"/>
      <c r="K5" s="158" t="s">
        <v>1</v>
      </c>
      <c r="L5" s="158"/>
      <c r="M5" s="158"/>
      <c r="N5" s="158"/>
      <c r="O5" s="158" t="s">
        <v>2</v>
      </c>
      <c r="P5" s="158"/>
      <c r="Q5" s="158"/>
      <c r="R5" s="158"/>
      <c r="S5" s="158" t="s">
        <v>3</v>
      </c>
      <c r="T5" s="158"/>
      <c r="U5" s="158"/>
      <c r="V5" s="158"/>
      <c r="W5" s="158" t="s">
        <v>4</v>
      </c>
      <c r="X5" s="158"/>
      <c r="Y5" s="158"/>
      <c r="Z5" s="158"/>
      <c r="AA5" s="158" t="s">
        <v>5</v>
      </c>
      <c r="AB5" s="158"/>
      <c r="AC5" s="158"/>
      <c r="AD5" s="158"/>
      <c r="AE5" s="161" t="s">
        <v>6</v>
      </c>
      <c r="AF5" s="161"/>
      <c r="AG5" s="161"/>
      <c r="AH5" s="161"/>
      <c r="AI5" s="56"/>
      <c r="AJ5" s="77" t="s">
        <v>1</v>
      </c>
      <c r="AK5" s="115" t="s">
        <v>2</v>
      </c>
      <c r="AL5" s="77" t="s">
        <v>3</v>
      </c>
      <c r="AM5" s="115" t="s">
        <v>4</v>
      </c>
      <c r="AN5" s="59" t="s">
        <v>5</v>
      </c>
      <c r="AO5" s="115" t="s">
        <v>6</v>
      </c>
      <c r="AP5" s="16"/>
      <c r="AQ5" s="16"/>
      <c r="AR5" s="16"/>
      <c r="AS5" s="16"/>
      <c r="AT5" s="16"/>
      <c r="AU5" s="16" t="s">
        <v>77</v>
      </c>
    </row>
    <row r="6" spans="1:48">
      <c r="A6" s="40"/>
      <c r="B6" s="3"/>
      <c r="C6" s="3"/>
      <c r="D6" s="162" t="s">
        <v>18</v>
      </c>
      <c r="E6" s="162"/>
      <c r="F6" s="162"/>
      <c r="G6" s="162"/>
      <c r="H6" s="162"/>
      <c r="I6" s="162"/>
      <c r="J6" s="163"/>
      <c r="K6" s="31">
        <v>1</v>
      </c>
      <c r="L6" s="31">
        <v>2</v>
      </c>
      <c r="M6" s="31">
        <v>4</v>
      </c>
      <c r="N6" s="30">
        <v>8</v>
      </c>
      <c r="O6" s="31">
        <v>1</v>
      </c>
      <c r="P6" s="31">
        <v>2</v>
      </c>
      <c r="Q6" s="31">
        <v>4</v>
      </c>
      <c r="R6" s="30">
        <v>8</v>
      </c>
      <c r="S6" s="31">
        <v>1</v>
      </c>
      <c r="T6" s="31">
        <v>2</v>
      </c>
      <c r="U6" s="31">
        <v>4</v>
      </c>
      <c r="V6" s="30">
        <v>8</v>
      </c>
      <c r="W6" s="31">
        <v>1</v>
      </c>
      <c r="X6" s="31">
        <v>2</v>
      </c>
      <c r="Y6" s="31">
        <v>4</v>
      </c>
      <c r="Z6" s="30">
        <v>8</v>
      </c>
      <c r="AA6" s="31">
        <v>1</v>
      </c>
      <c r="AB6" s="31">
        <v>2</v>
      </c>
      <c r="AC6" s="31">
        <v>4</v>
      </c>
      <c r="AD6" s="30">
        <v>8</v>
      </c>
      <c r="AE6" s="31">
        <v>1</v>
      </c>
      <c r="AF6" s="31">
        <v>2</v>
      </c>
      <c r="AG6" s="31">
        <v>4</v>
      </c>
      <c r="AH6" s="30">
        <v>8</v>
      </c>
      <c r="AM6" s="117"/>
      <c r="AN6" s="91"/>
      <c r="AO6" s="117"/>
      <c r="AP6" s="3"/>
      <c r="AQ6" s="3"/>
      <c r="AR6" s="3"/>
      <c r="AS6" s="3"/>
      <c r="AT6" s="3"/>
    </row>
    <row r="7" spans="1:48">
      <c r="A7" s="171" t="s">
        <v>24</v>
      </c>
      <c r="B7" s="172"/>
      <c r="C7" s="13">
        <v>1</v>
      </c>
      <c r="D7" s="173" t="s">
        <v>11</v>
      </c>
      <c r="E7" s="156"/>
      <c r="F7" s="156"/>
      <c r="G7" s="156"/>
      <c r="H7" s="156"/>
      <c r="I7" s="156"/>
      <c r="J7" s="157"/>
      <c r="K7" s="174" t="s">
        <v>8</v>
      </c>
      <c r="L7" s="175"/>
      <c r="M7" s="175"/>
      <c r="N7" s="175"/>
      <c r="O7" s="175"/>
      <c r="P7" s="175"/>
      <c r="Q7" s="175"/>
      <c r="R7" s="176"/>
      <c r="S7" s="174" t="s">
        <v>9</v>
      </c>
      <c r="T7" s="175"/>
      <c r="U7" s="175"/>
      <c r="V7" s="175"/>
      <c r="W7" s="175"/>
      <c r="X7" s="175"/>
      <c r="Y7" s="175"/>
      <c r="Z7" s="176"/>
      <c r="AA7" s="174" t="s">
        <v>10</v>
      </c>
      <c r="AB7" s="175"/>
      <c r="AC7" s="175"/>
      <c r="AD7" s="175"/>
      <c r="AE7" s="175"/>
      <c r="AF7" s="175"/>
      <c r="AG7" s="175"/>
      <c r="AH7" s="176"/>
      <c r="AI7" s="56"/>
      <c r="AJ7" s="167" t="s">
        <v>19</v>
      </c>
      <c r="AK7" s="168"/>
      <c r="AL7" s="169" t="s">
        <v>20</v>
      </c>
      <c r="AM7" s="170"/>
      <c r="AN7" s="167" t="s">
        <v>21</v>
      </c>
      <c r="AO7" s="168"/>
      <c r="AP7" s="16"/>
      <c r="AQ7" s="16" t="s">
        <v>19</v>
      </c>
      <c r="AR7" s="16" t="s">
        <v>20</v>
      </c>
      <c r="AS7" s="16" t="s">
        <v>21</v>
      </c>
      <c r="AT7" s="16"/>
    </row>
    <row r="8" spans="1:48">
      <c r="A8" s="46"/>
      <c r="B8" s="46"/>
      <c r="C8" s="12"/>
      <c r="D8" s="162" t="s">
        <v>15</v>
      </c>
      <c r="E8" s="162"/>
      <c r="F8" s="162"/>
      <c r="G8" s="162"/>
      <c r="H8" s="162"/>
      <c r="I8" s="162"/>
      <c r="J8" s="163"/>
      <c r="K8" s="51">
        <f t="shared" ref="K8:P9" si="1">L8*2</f>
        <v>128</v>
      </c>
      <c r="L8" s="32">
        <f t="shared" si="1"/>
        <v>64</v>
      </c>
      <c r="M8" s="32">
        <f t="shared" si="1"/>
        <v>32</v>
      </c>
      <c r="N8" s="32">
        <f t="shared" si="1"/>
        <v>16</v>
      </c>
      <c r="O8" s="32">
        <f t="shared" si="1"/>
        <v>8</v>
      </c>
      <c r="P8" s="32">
        <f t="shared" si="1"/>
        <v>4</v>
      </c>
      <c r="Q8" s="32">
        <f>R8*2</f>
        <v>2</v>
      </c>
      <c r="R8" s="34">
        <v>1</v>
      </c>
      <c r="S8" s="51">
        <f t="shared" ref="S8:X9" si="2">T8*2</f>
        <v>128</v>
      </c>
      <c r="T8" s="47">
        <f t="shared" si="2"/>
        <v>64</v>
      </c>
      <c r="U8" s="47">
        <f t="shared" si="2"/>
        <v>32</v>
      </c>
      <c r="V8" s="47">
        <f t="shared" si="2"/>
        <v>16</v>
      </c>
      <c r="W8" s="47">
        <f t="shared" si="2"/>
        <v>8</v>
      </c>
      <c r="X8" s="47">
        <f t="shared" si="2"/>
        <v>4</v>
      </c>
      <c r="Y8" s="47">
        <f>Z8*2</f>
        <v>2</v>
      </c>
      <c r="Z8" s="34">
        <v>1</v>
      </c>
      <c r="AA8" s="32">
        <f t="shared" ref="AA8:AF9" si="3">AB8*2</f>
        <v>128</v>
      </c>
      <c r="AB8" s="92">
        <f t="shared" si="3"/>
        <v>64</v>
      </c>
      <c r="AC8" s="92">
        <f t="shared" si="3"/>
        <v>32</v>
      </c>
      <c r="AD8" s="32">
        <f t="shared" si="3"/>
        <v>16</v>
      </c>
      <c r="AE8" s="32">
        <f t="shared" si="3"/>
        <v>8</v>
      </c>
      <c r="AF8" s="32">
        <f t="shared" si="3"/>
        <v>4</v>
      </c>
      <c r="AG8" s="32">
        <f>AH8*2</f>
        <v>2</v>
      </c>
      <c r="AH8" s="34">
        <v>1</v>
      </c>
      <c r="AI8" s="56"/>
      <c r="AJ8" s="77"/>
      <c r="AK8" s="115"/>
      <c r="AM8" s="115"/>
      <c r="AN8" s="91"/>
      <c r="AO8" s="115"/>
      <c r="AP8" s="16"/>
      <c r="AQ8" s="16"/>
      <c r="AR8" s="16"/>
      <c r="AS8" s="16"/>
      <c r="AT8" s="16"/>
    </row>
    <row r="9" spans="1:48">
      <c r="A9" s="17"/>
      <c r="B9" s="5"/>
      <c r="C9" s="36" t="s">
        <v>7</v>
      </c>
      <c r="D9" s="37" t="s">
        <v>7</v>
      </c>
      <c r="E9" s="164" t="s">
        <v>16</v>
      </c>
      <c r="F9" s="165"/>
      <c r="G9" s="165"/>
      <c r="H9" s="165"/>
      <c r="I9" s="165"/>
      <c r="J9" s="166"/>
      <c r="K9" s="52">
        <f t="shared" si="1"/>
        <v>128</v>
      </c>
      <c r="L9" s="38">
        <f t="shared" si="1"/>
        <v>64</v>
      </c>
      <c r="M9" s="38">
        <f t="shared" si="1"/>
        <v>32</v>
      </c>
      <c r="N9" s="38">
        <f t="shared" si="1"/>
        <v>16</v>
      </c>
      <c r="O9" s="38">
        <f t="shared" si="1"/>
        <v>8</v>
      </c>
      <c r="P9" s="38">
        <f t="shared" si="1"/>
        <v>4</v>
      </c>
      <c r="Q9" s="38">
        <f>R9*2</f>
        <v>2</v>
      </c>
      <c r="R9" s="39">
        <v>1</v>
      </c>
      <c r="S9" s="52">
        <v>1</v>
      </c>
      <c r="T9" s="38">
        <v>1</v>
      </c>
      <c r="U9" s="38">
        <f t="shared" si="2"/>
        <v>2</v>
      </c>
      <c r="V9" s="38">
        <v>1</v>
      </c>
      <c r="W9" s="38">
        <f t="shared" si="2"/>
        <v>8</v>
      </c>
      <c r="X9" s="38">
        <f t="shared" si="2"/>
        <v>4</v>
      </c>
      <c r="Y9" s="38">
        <f>Z9*2</f>
        <v>2</v>
      </c>
      <c r="Z9" s="39">
        <v>1</v>
      </c>
      <c r="AA9" s="38">
        <v>1</v>
      </c>
      <c r="AB9" s="93">
        <v>1</v>
      </c>
      <c r="AC9" s="93">
        <f t="shared" si="3"/>
        <v>2</v>
      </c>
      <c r="AD9" s="39">
        <v>1</v>
      </c>
      <c r="AE9" s="38">
        <f t="shared" si="3"/>
        <v>8</v>
      </c>
      <c r="AF9" s="38">
        <f t="shared" si="3"/>
        <v>4</v>
      </c>
      <c r="AG9" s="38">
        <f>AH9*2</f>
        <v>2</v>
      </c>
      <c r="AH9" s="38">
        <v>1</v>
      </c>
      <c r="AI9" s="57"/>
      <c r="AJ9" s="22"/>
      <c r="AK9" s="73"/>
      <c r="AL9" s="22"/>
      <c r="AM9" s="73"/>
      <c r="AN9" s="17"/>
      <c r="AO9" s="73"/>
      <c r="AP9" s="17"/>
      <c r="AQ9" s="17"/>
      <c r="AR9" s="17"/>
      <c r="AS9" s="17"/>
      <c r="AT9" s="17"/>
      <c r="AV9" s="18" t="s">
        <v>79</v>
      </c>
    </row>
    <row r="10" spans="1:48" ht="15" customHeight="1">
      <c r="A10" s="45"/>
      <c r="B10" s="44" t="s">
        <v>17</v>
      </c>
      <c r="C10" s="2" t="s">
        <v>31</v>
      </c>
      <c r="D10" s="1" t="s">
        <v>0</v>
      </c>
      <c r="E10" s="8" t="s">
        <v>19</v>
      </c>
      <c r="F10" s="9" t="s">
        <v>20</v>
      </c>
      <c r="G10" s="9" t="s">
        <v>21</v>
      </c>
      <c r="H10" s="9" t="s">
        <v>22</v>
      </c>
      <c r="I10" s="9" t="s">
        <v>23</v>
      </c>
      <c r="J10" s="9"/>
      <c r="K10" s="41"/>
      <c r="L10" s="42"/>
      <c r="M10" s="42"/>
      <c r="N10" s="43"/>
      <c r="O10" s="41"/>
      <c r="P10" s="42"/>
      <c r="Q10" s="42"/>
      <c r="R10" s="43"/>
      <c r="S10" s="118"/>
      <c r="T10" s="118"/>
      <c r="U10" s="159"/>
      <c r="V10" s="160"/>
      <c r="W10" s="41"/>
      <c r="X10" s="42"/>
      <c r="Y10" s="42"/>
      <c r="Z10" s="43"/>
      <c r="AA10" s="42"/>
      <c r="AB10" s="42"/>
      <c r="AC10" s="42"/>
      <c r="AD10" s="43"/>
      <c r="AE10" s="42"/>
      <c r="AF10" s="42"/>
      <c r="AG10" s="42"/>
      <c r="AH10" s="43"/>
      <c r="AI10" s="56"/>
      <c r="AJ10" s="77"/>
      <c r="AK10" s="94"/>
      <c r="AL10" s="78"/>
      <c r="AM10" s="94"/>
      <c r="AN10" s="78"/>
      <c r="AO10" s="94"/>
      <c r="AP10" s="16"/>
      <c r="AQ10" s="16"/>
      <c r="AR10" s="16"/>
      <c r="AS10" s="16"/>
      <c r="AT10" s="16"/>
      <c r="AV10" s="18" t="s">
        <v>80</v>
      </c>
    </row>
    <row r="11" spans="1:48" s="20" customFormat="1" ht="15">
      <c r="A11" s="11" t="s">
        <v>46</v>
      </c>
      <c r="B11" s="127" t="s">
        <v>59</v>
      </c>
      <c r="C11" s="23">
        <f t="shared" ref="C11:C42" si="4">LEN(B11)-$C$7+1</f>
        <v>6</v>
      </c>
      <c r="D11" s="24">
        <f t="shared" ref="D11:D42" si="5">C11*4</f>
        <v>24</v>
      </c>
      <c r="E11" s="53" t="str">
        <f t="shared" ref="E11:E42" si="6">MID(B11,$C$7,2)</f>
        <v>51</v>
      </c>
      <c r="F11" s="27" t="str">
        <f t="shared" ref="F11:F42" si="7">MID(B11,$C$7+2,2)</f>
        <v>1C</v>
      </c>
      <c r="G11" s="25" t="str">
        <f t="shared" ref="G11:G42" si="8">MID(B11,$C$7+4,2)</f>
        <v>74</v>
      </c>
      <c r="H11" s="25" t="str">
        <f t="shared" ref="H11:H42" si="9">MID(B11,$C$7+6,2)</f>
        <v/>
      </c>
      <c r="I11" s="25" t="str">
        <f t="shared" ref="I11:I42" si="10">MID(B11,$C$7+8,2)</f>
        <v/>
      </c>
      <c r="J11" s="24" t="str">
        <f t="shared" ref="J11:J42" si="11">MID(B11,$C$7+20,2)</f>
        <v/>
      </c>
      <c r="K11" s="53" t="str">
        <f t="shared" ref="K11:R20" si="12">MID(HEX2BIN($E11,8),K$2,1)</f>
        <v>0</v>
      </c>
      <c r="L11" s="27" t="str">
        <f t="shared" si="12"/>
        <v>1</v>
      </c>
      <c r="M11" s="27" t="str">
        <f t="shared" si="12"/>
        <v>0</v>
      </c>
      <c r="N11" s="35" t="str">
        <f t="shared" si="12"/>
        <v>1</v>
      </c>
      <c r="O11" s="27" t="str">
        <f t="shared" si="12"/>
        <v>0</v>
      </c>
      <c r="P11" s="27" t="str">
        <f t="shared" si="12"/>
        <v>0</v>
      </c>
      <c r="Q11" s="27" t="str">
        <f t="shared" si="12"/>
        <v>0</v>
      </c>
      <c r="R11" s="27" t="str">
        <f t="shared" si="12"/>
        <v>1</v>
      </c>
      <c r="S11" s="53" t="str">
        <f t="shared" ref="S11:Z20" si="13">MID(HEX2BIN($F11,8),S$2,1)</f>
        <v>0</v>
      </c>
      <c r="T11" s="27" t="str">
        <f t="shared" si="13"/>
        <v>0</v>
      </c>
      <c r="U11" s="27" t="str">
        <f t="shared" si="13"/>
        <v>0</v>
      </c>
      <c r="V11" s="35" t="str">
        <f t="shared" si="13"/>
        <v>1</v>
      </c>
      <c r="W11" s="95" t="str">
        <f t="shared" si="13"/>
        <v>1</v>
      </c>
      <c r="X11" s="96" t="str">
        <f t="shared" si="13"/>
        <v>1</v>
      </c>
      <c r="Y11" s="27" t="str">
        <f t="shared" si="13"/>
        <v>0</v>
      </c>
      <c r="Z11" s="35" t="str">
        <f t="shared" si="13"/>
        <v>0</v>
      </c>
      <c r="AA11" s="27" t="str">
        <f t="shared" ref="AA11:AH20" si="14">MID(HEX2BIN($G11,8),AA$2,1)</f>
        <v>0</v>
      </c>
      <c r="AB11" s="97" t="str">
        <f t="shared" si="14"/>
        <v>1</v>
      </c>
      <c r="AC11" s="98" t="str">
        <f t="shared" si="14"/>
        <v>1</v>
      </c>
      <c r="AD11" s="99" t="str">
        <f t="shared" si="14"/>
        <v>1</v>
      </c>
      <c r="AE11" s="111" t="str">
        <f t="shared" si="14"/>
        <v>0</v>
      </c>
      <c r="AF11" s="99" t="str">
        <f t="shared" si="14"/>
        <v>1</v>
      </c>
      <c r="AG11" s="99" t="str">
        <f t="shared" si="14"/>
        <v>0</v>
      </c>
      <c r="AH11" s="112" t="str">
        <f t="shared" si="14"/>
        <v>0</v>
      </c>
      <c r="AI11" s="58"/>
      <c r="AJ11" s="60">
        <f t="shared" ref="AJ11:AJ42" si="15">K11*K$6+L11*L$6+M11*M$6+N11*N$6</f>
        <v>10</v>
      </c>
      <c r="AK11" s="75">
        <f t="shared" ref="AK11:AK42" si="16">O11*O$6+P11*P$6+Q11*Q$6+R11*R$6</f>
        <v>8</v>
      </c>
      <c r="AL11" s="60">
        <f t="shared" ref="AL11:AL42" si="17">S11*S$6+T11*T$6+U11*U$6+V11*V$6</f>
        <v>8</v>
      </c>
      <c r="AM11" s="75">
        <f t="shared" ref="AM11:AM42" si="18">W11*W$6+X11*X$6+Y11*Y$6+Z11*Z$6</f>
        <v>3</v>
      </c>
      <c r="AN11" s="60">
        <f t="shared" ref="AN11:AN42" si="19">AA11*AA$6+AB11*AB$6+AC11*AC$6+AD11*AD$6</f>
        <v>14</v>
      </c>
      <c r="AO11" s="75">
        <f t="shared" ref="AO11:AO42" si="20">AE11*AE$6+AF11*AF$6+AG11*AG$6+AH11*AH$6</f>
        <v>2</v>
      </c>
      <c r="AP11" s="26"/>
      <c r="AQ11" s="26">
        <f t="shared" ref="AQ11:AQ42" si="21">AJ11*16+AK11</f>
        <v>168</v>
      </c>
      <c r="AR11" s="26">
        <f t="shared" ref="AR11:AR42" si="22">AL11*16+AM11</f>
        <v>131</v>
      </c>
      <c r="AS11" s="26">
        <f t="shared" ref="AS11:AS42" si="23">AN11*16+AO11</f>
        <v>226</v>
      </c>
      <c r="AT11" s="26"/>
      <c r="AU11" s="127" t="str">
        <f t="shared" ref="AU11:AU42" si="24">MID(B11,2,4)</f>
        <v>11C7</v>
      </c>
      <c r="AV11" s="20">
        <v>1</v>
      </c>
    </row>
    <row r="12" spans="1:48" s="72" customFormat="1" ht="15">
      <c r="A12" s="67" t="s">
        <v>47</v>
      </c>
      <c r="B12" s="123" t="s">
        <v>67</v>
      </c>
      <c r="C12" s="64">
        <f t="shared" si="4"/>
        <v>6</v>
      </c>
      <c r="D12" s="65">
        <f t="shared" si="5"/>
        <v>24</v>
      </c>
      <c r="E12" s="66" t="str">
        <f t="shared" si="6"/>
        <v>51</v>
      </c>
      <c r="F12" s="67" t="str">
        <f t="shared" si="7"/>
        <v>1C</v>
      </c>
      <c r="G12" s="68" t="str">
        <f t="shared" si="8"/>
        <v>7C</v>
      </c>
      <c r="H12" s="68" t="str">
        <f t="shared" si="9"/>
        <v/>
      </c>
      <c r="I12" s="68" t="str">
        <f t="shared" si="10"/>
        <v/>
      </c>
      <c r="J12" s="65" t="str">
        <f t="shared" si="11"/>
        <v/>
      </c>
      <c r="K12" s="66" t="str">
        <f t="shared" si="12"/>
        <v>0</v>
      </c>
      <c r="L12" s="67" t="str">
        <f t="shared" si="12"/>
        <v>1</v>
      </c>
      <c r="M12" s="67" t="str">
        <f t="shared" si="12"/>
        <v>0</v>
      </c>
      <c r="N12" s="69" t="str">
        <f t="shared" si="12"/>
        <v>1</v>
      </c>
      <c r="O12" s="67" t="str">
        <f t="shared" si="12"/>
        <v>0</v>
      </c>
      <c r="P12" s="67" t="str">
        <f t="shared" si="12"/>
        <v>0</v>
      </c>
      <c r="Q12" s="67" t="str">
        <f t="shared" si="12"/>
        <v>0</v>
      </c>
      <c r="R12" s="67" t="str">
        <f t="shared" si="12"/>
        <v>1</v>
      </c>
      <c r="S12" s="66" t="str">
        <f t="shared" si="13"/>
        <v>0</v>
      </c>
      <c r="T12" s="67" t="str">
        <f t="shared" si="13"/>
        <v>0</v>
      </c>
      <c r="U12" s="67" t="str">
        <f t="shared" si="13"/>
        <v>0</v>
      </c>
      <c r="V12" s="69" t="str">
        <f t="shared" si="13"/>
        <v>1</v>
      </c>
      <c r="W12" s="100" t="str">
        <f t="shared" si="13"/>
        <v>1</v>
      </c>
      <c r="X12" s="101" t="str">
        <f t="shared" si="13"/>
        <v>1</v>
      </c>
      <c r="Y12" s="67" t="str">
        <f t="shared" si="13"/>
        <v>0</v>
      </c>
      <c r="Z12" s="69" t="str">
        <f t="shared" si="13"/>
        <v>0</v>
      </c>
      <c r="AA12" s="67" t="str">
        <f t="shared" si="14"/>
        <v>0</v>
      </c>
      <c r="AB12" s="102" t="str">
        <f t="shared" si="14"/>
        <v>1</v>
      </c>
      <c r="AC12" s="103" t="str">
        <f t="shared" si="14"/>
        <v>1</v>
      </c>
      <c r="AD12" s="104" t="str">
        <f t="shared" si="14"/>
        <v>1</v>
      </c>
      <c r="AE12" s="113" t="str">
        <f t="shared" si="14"/>
        <v>1</v>
      </c>
      <c r="AF12" s="104" t="str">
        <f t="shared" si="14"/>
        <v>1</v>
      </c>
      <c r="AG12" s="104" t="str">
        <f t="shared" si="14"/>
        <v>0</v>
      </c>
      <c r="AH12" s="114" t="str">
        <f t="shared" si="14"/>
        <v>0</v>
      </c>
      <c r="AI12" s="70"/>
      <c r="AJ12" s="71">
        <f t="shared" si="15"/>
        <v>10</v>
      </c>
      <c r="AK12" s="76">
        <f t="shared" si="16"/>
        <v>8</v>
      </c>
      <c r="AL12" s="71">
        <f t="shared" si="17"/>
        <v>8</v>
      </c>
      <c r="AM12" s="76">
        <f t="shared" si="18"/>
        <v>3</v>
      </c>
      <c r="AN12" s="71">
        <f t="shared" si="19"/>
        <v>14</v>
      </c>
      <c r="AO12" s="76">
        <f t="shared" si="20"/>
        <v>3</v>
      </c>
      <c r="AQ12" s="72">
        <f t="shared" si="21"/>
        <v>168</v>
      </c>
      <c r="AR12" s="72">
        <f t="shared" si="22"/>
        <v>131</v>
      </c>
      <c r="AS12" s="72">
        <f t="shared" si="23"/>
        <v>227</v>
      </c>
      <c r="AU12" s="123" t="str">
        <f t="shared" si="24"/>
        <v>11C7</v>
      </c>
    </row>
    <row r="13" spans="1:48" s="20" customFormat="1" ht="15">
      <c r="A13" s="11" t="s">
        <v>52</v>
      </c>
      <c r="B13" s="127" t="s">
        <v>58</v>
      </c>
      <c r="C13" s="6">
        <f t="shared" si="4"/>
        <v>6</v>
      </c>
      <c r="D13" s="4">
        <f t="shared" si="5"/>
        <v>24</v>
      </c>
      <c r="E13" s="116" t="str">
        <f t="shared" si="6"/>
        <v>54</v>
      </c>
      <c r="F13" s="11" t="str">
        <f t="shared" si="7"/>
        <v>BE</v>
      </c>
      <c r="G13" s="7" t="str">
        <f t="shared" si="8"/>
        <v>10</v>
      </c>
      <c r="H13" s="7" t="str">
        <f t="shared" si="9"/>
        <v/>
      </c>
      <c r="I13" s="7" t="str">
        <f t="shared" si="10"/>
        <v/>
      </c>
      <c r="J13" s="4" t="str">
        <f t="shared" si="11"/>
        <v/>
      </c>
      <c r="K13" s="116" t="str">
        <f t="shared" si="12"/>
        <v>0</v>
      </c>
      <c r="L13" s="11" t="str">
        <f t="shared" si="12"/>
        <v>1</v>
      </c>
      <c r="M13" s="11" t="str">
        <f t="shared" si="12"/>
        <v>0</v>
      </c>
      <c r="N13" s="117" t="str">
        <f t="shared" si="12"/>
        <v>1</v>
      </c>
      <c r="O13" s="11" t="str">
        <f t="shared" si="12"/>
        <v>0</v>
      </c>
      <c r="P13" s="11" t="str">
        <f t="shared" si="12"/>
        <v>1</v>
      </c>
      <c r="Q13" s="11" t="str">
        <f t="shared" si="12"/>
        <v>0</v>
      </c>
      <c r="R13" s="11" t="str">
        <f t="shared" si="12"/>
        <v>0</v>
      </c>
      <c r="S13" s="116" t="str">
        <f t="shared" si="13"/>
        <v>1</v>
      </c>
      <c r="T13" s="11" t="str">
        <f t="shared" si="13"/>
        <v>0</v>
      </c>
      <c r="U13" s="11" t="str">
        <f t="shared" si="13"/>
        <v>1</v>
      </c>
      <c r="V13" s="117" t="str">
        <f t="shared" si="13"/>
        <v>1</v>
      </c>
      <c r="W13" s="105" t="str">
        <f t="shared" si="13"/>
        <v>1</v>
      </c>
      <c r="X13" s="106" t="str">
        <f t="shared" si="13"/>
        <v>1</v>
      </c>
      <c r="Y13" s="11" t="str">
        <f t="shared" si="13"/>
        <v>1</v>
      </c>
      <c r="Z13" s="117" t="str">
        <f t="shared" si="13"/>
        <v>0</v>
      </c>
      <c r="AA13" s="11" t="str">
        <f t="shared" si="14"/>
        <v>0</v>
      </c>
      <c r="AB13" s="85" t="str">
        <f t="shared" si="14"/>
        <v>0</v>
      </c>
      <c r="AC13" s="86" t="str">
        <f t="shared" si="14"/>
        <v>0</v>
      </c>
      <c r="AD13" s="88" t="str">
        <f t="shared" si="14"/>
        <v>1</v>
      </c>
      <c r="AE13" s="109" t="str">
        <f t="shared" si="14"/>
        <v>0</v>
      </c>
      <c r="AF13" s="88" t="str">
        <f t="shared" si="14"/>
        <v>0</v>
      </c>
      <c r="AG13" s="88" t="str">
        <f t="shared" si="14"/>
        <v>0</v>
      </c>
      <c r="AH13" s="110" t="str">
        <f t="shared" si="14"/>
        <v>0</v>
      </c>
      <c r="AI13" s="55"/>
      <c r="AJ13" s="61">
        <f t="shared" si="15"/>
        <v>10</v>
      </c>
      <c r="AK13" s="74">
        <f t="shared" si="16"/>
        <v>2</v>
      </c>
      <c r="AL13" s="61">
        <f t="shared" si="17"/>
        <v>13</v>
      </c>
      <c r="AM13" s="74">
        <f t="shared" si="18"/>
        <v>7</v>
      </c>
      <c r="AN13" s="61">
        <f t="shared" si="19"/>
        <v>8</v>
      </c>
      <c r="AO13" s="74">
        <f t="shared" si="20"/>
        <v>0</v>
      </c>
      <c r="AQ13" s="20">
        <f t="shared" si="21"/>
        <v>162</v>
      </c>
      <c r="AR13" s="20">
        <f t="shared" si="22"/>
        <v>215</v>
      </c>
      <c r="AS13" s="20">
        <f t="shared" si="23"/>
        <v>128</v>
      </c>
      <c r="AU13" s="127" t="str">
        <f t="shared" si="24"/>
        <v>4BE1</v>
      </c>
      <c r="AV13" s="20">
        <v>2</v>
      </c>
    </row>
    <row r="14" spans="1:48" s="20" customFormat="1" ht="15">
      <c r="A14" s="11" t="s">
        <v>53</v>
      </c>
      <c r="B14" s="127" t="s">
        <v>54</v>
      </c>
      <c r="C14" s="6">
        <f t="shared" si="4"/>
        <v>6</v>
      </c>
      <c r="D14" s="4">
        <f t="shared" si="5"/>
        <v>24</v>
      </c>
      <c r="E14" s="116" t="str">
        <f t="shared" si="6"/>
        <v>54</v>
      </c>
      <c r="F14" s="11" t="str">
        <f t="shared" si="7"/>
        <v>BE</v>
      </c>
      <c r="G14" s="7" t="str">
        <f t="shared" si="8"/>
        <v>14</v>
      </c>
      <c r="H14" s="7" t="str">
        <f t="shared" si="9"/>
        <v/>
      </c>
      <c r="I14" s="7" t="str">
        <f t="shared" si="10"/>
        <v/>
      </c>
      <c r="J14" s="4" t="str">
        <f t="shared" si="11"/>
        <v/>
      </c>
      <c r="K14" s="116" t="str">
        <f t="shared" si="12"/>
        <v>0</v>
      </c>
      <c r="L14" s="11" t="str">
        <f t="shared" si="12"/>
        <v>1</v>
      </c>
      <c r="M14" s="11" t="str">
        <f t="shared" si="12"/>
        <v>0</v>
      </c>
      <c r="N14" s="117" t="str">
        <f t="shared" si="12"/>
        <v>1</v>
      </c>
      <c r="O14" s="11" t="str">
        <f t="shared" si="12"/>
        <v>0</v>
      </c>
      <c r="P14" s="11" t="str">
        <f t="shared" si="12"/>
        <v>1</v>
      </c>
      <c r="Q14" s="11" t="str">
        <f t="shared" si="12"/>
        <v>0</v>
      </c>
      <c r="R14" s="11" t="str">
        <f t="shared" si="12"/>
        <v>0</v>
      </c>
      <c r="S14" s="116" t="str">
        <f t="shared" si="13"/>
        <v>1</v>
      </c>
      <c r="T14" s="11" t="str">
        <f t="shared" si="13"/>
        <v>0</v>
      </c>
      <c r="U14" s="11" t="str">
        <f t="shared" si="13"/>
        <v>1</v>
      </c>
      <c r="V14" s="117" t="str">
        <f t="shared" si="13"/>
        <v>1</v>
      </c>
      <c r="W14" s="105" t="str">
        <f t="shared" si="13"/>
        <v>1</v>
      </c>
      <c r="X14" s="106" t="str">
        <f t="shared" si="13"/>
        <v>1</v>
      </c>
      <c r="Y14" s="11" t="str">
        <f t="shared" si="13"/>
        <v>1</v>
      </c>
      <c r="Z14" s="117" t="str">
        <f t="shared" si="13"/>
        <v>0</v>
      </c>
      <c r="AA14" s="11" t="str">
        <f t="shared" si="14"/>
        <v>0</v>
      </c>
      <c r="AB14" s="85" t="str">
        <f t="shared" si="14"/>
        <v>0</v>
      </c>
      <c r="AC14" s="86" t="str">
        <f t="shared" si="14"/>
        <v>0</v>
      </c>
      <c r="AD14" s="88" t="str">
        <f t="shared" si="14"/>
        <v>1</v>
      </c>
      <c r="AE14" s="109" t="str">
        <f t="shared" si="14"/>
        <v>0</v>
      </c>
      <c r="AF14" s="88" t="str">
        <f t="shared" si="14"/>
        <v>1</v>
      </c>
      <c r="AG14" s="88" t="str">
        <f t="shared" si="14"/>
        <v>0</v>
      </c>
      <c r="AH14" s="110" t="str">
        <f t="shared" si="14"/>
        <v>0</v>
      </c>
      <c r="AI14" s="55"/>
      <c r="AJ14" s="61">
        <f t="shared" si="15"/>
        <v>10</v>
      </c>
      <c r="AK14" s="74">
        <f t="shared" si="16"/>
        <v>2</v>
      </c>
      <c r="AL14" s="61">
        <f t="shared" si="17"/>
        <v>13</v>
      </c>
      <c r="AM14" s="74">
        <f t="shared" si="18"/>
        <v>7</v>
      </c>
      <c r="AN14" s="61">
        <f t="shared" si="19"/>
        <v>8</v>
      </c>
      <c r="AO14" s="74">
        <f t="shared" si="20"/>
        <v>2</v>
      </c>
      <c r="AQ14" s="20">
        <f t="shared" si="21"/>
        <v>162</v>
      </c>
      <c r="AR14" s="20">
        <f t="shared" si="22"/>
        <v>215</v>
      </c>
      <c r="AS14" s="20">
        <f t="shared" si="23"/>
        <v>130</v>
      </c>
      <c r="AU14" s="127" t="str">
        <f t="shared" si="24"/>
        <v>4BE1</v>
      </c>
    </row>
    <row r="15" spans="1:48" s="20" customFormat="1" ht="15">
      <c r="A15" s="11" t="s">
        <v>48</v>
      </c>
      <c r="B15" s="127" t="s">
        <v>70</v>
      </c>
      <c r="C15" s="6">
        <f t="shared" si="4"/>
        <v>6</v>
      </c>
      <c r="D15" s="4">
        <f t="shared" si="5"/>
        <v>24</v>
      </c>
      <c r="E15" s="116" t="str">
        <f t="shared" si="6"/>
        <v>54</v>
      </c>
      <c r="F15" s="11" t="str">
        <f t="shared" si="7"/>
        <v>BE</v>
      </c>
      <c r="G15" s="7" t="str">
        <f t="shared" si="8"/>
        <v>1C</v>
      </c>
      <c r="H15" s="7" t="str">
        <f t="shared" si="9"/>
        <v/>
      </c>
      <c r="I15" s="7" t="str">
        <f t="shared" si="10"/>
        <v/>
      </c>
      <c r="J15" s="4" t="str">
        <f t="shared" si="11"/>
        <v/>
      </c>
      <c r="K15" s="116" t="str">
        <f t="shared" si="12"/>
        <v>0</v>
      </c>
      <c r="L15" s="11" t="str">
        <f t="shared" si="12"/>
        <v>1</v>
      </c>
      <c r="M15" s="11" t="str">
        <f t="shared" si="12"/>
        <v>0</v>
      </c>
      <c r="N15" s="117" t="str">
        <f t="shared" si="12"/>
        <v>1</v>
      </c>
      <c r="O15" s="11" t="str">
        <f t="shared" si="12"/>
        <v>0</v>
      </c>
      <c r="P15" s="11" t="str">
        <f t="shared" si="12"/>
        <v>1</v>
      </c>
      <c r="Q15" s="11" t="str">
        <f t="shared" si="12"/>
        <v>0</v>
      </c>
      <c r="R15" s="11" t="str">
        <f t="shared" si="12"/>
        <v>0</v>
      </c>
      <c r="S15" s="116" t="str">
        <f t="shared" si="13"/>
        <v>1</v>
      </c>
      <c r="T15" s="11" t="str">
        <f t="shared" si="13"/>
        <v>0</v>
      </c>
      <c r="U15" s="11" t="str">
        <f t="shared" si="13"/>
        <v>1</v>
      </c>
      <c r="V15" s="117" t="str">
        <f t="shared" si="13"/>
        <v>1</v>
      </c>
      <c r="W15" s="105" t="str">
        <f t="shared" si="13"/>
        <v>1</v>
      </c>
      <c r="X15" s="106" t="str">
        <f t="shared" si="13"/>
        <v>1</v>
      </c>
      <c r="Y15" s="11" t="str">
        <f t="shared" si="13"/>
        <v>1</v>
      </c>
      <c r="Z15" s="117" t="str">
        <f t="shared" si="13"/>
        <v>0</v>
      </c>
      <c r="AA15" s="11" t="str">
        <f t="shared" si="14"/>
        <v>0</v>
      </c>
      <c r="AB15" s="85" t="str">
        <f t="shared" si="14"/>
        <v>0</v>
      </c>
      <c r="AC15" s="86" t="str">
        <f t="shared" si="14"/>
        <v>0</v>
      </c>
      <c r="AD15" s="88" t="str">
        <f t="shared" si="14"/>
        <v>1</v>
      </c>
      <c r="AE15" s="109" t="str">
        <f t="shared" si="14"/>
        <v>1</v>
      </c>
      <c r="AF15" s="88" t="str">
        <f t="shared" si="14"/>
        <v>1</v>
      </c>
      <c r="AG15" s="88" t="str">
        <f t="shared" si="14"/>
        <v>0</v>
      </c>
      <c r="AH15" s="110" t="str">
        <f t="shared" si="14"/>
        <v>0</v>
      </c>
      <c r="AI15" s="55"/>
      <c r="AJ15" s="61">
        <f t="shared" si="15"/>
        <v>10</v>
      </c>
      <c r="AK15" s="74">
        <f t="shared" si="16"/>
        <v>2</v>
      </c>
      <c r="AL15" s="61">
        <f t="shared" si="17"/>
        <v>13</v>
      </c>
      <c r="AM15" s="74">
        <f t="shared" si="18"/>
        <v>7</v>
      </c>
      <c r="AN15" s="61">
        <f t="shared" si="19"/>
        <v>8</v>
      </c>
      <c r="AO15" s="74">
        <f t="shared" si="20"/>
        <v>3</v>
      </c>
      <c r="AQ15" s="20">
        <f t="shared" si="21"/>
        <v>162</v>
      </c>
      <c r="AR15" s="20">
        <f t="shared" si="22"/>
        <v>215</v>
      </c>
      <c r="AS15" s="20">
        <f t="shared" si="23"/>
        <v>131</v>
      </c>
      <c r="AU15" s="127" t="str">
        <f t="shared" si="24"/>
        <v>4BE1</v>
      </c>
    </row>
    <row r="16" spans="1:48" s="72" customFormat="1" ht="15">
      <c r="A16" s="67" t="s">
        <v>49</v>
      </c>
      <c r="B16" s="123" t="s">
        <v>71</v>
      </c>
      <c r="C16" s="64">
        <f t="shared" si="4"/>
        <v>6</v>
      </c>
      <c r="D16" s="65">
        <f t="shared" si="5"/>
        <v>24</v>
      </c>
      <c r="E16" s="66" t="str">
        <f t="shared" si="6"/>
        <v>54</v>
      </c>
      <c r="F16" s="67" t="str">
        <f t="shared" si="7"/>
        <v>BE</v>
      </c>
      <c r="G16" s="68" t="str">
        <f t="shared" si="8"/>
        <v>12</v>
      </c>
      <c r="H16" s="68" t="str">
        <f t="shared" si="9"/>
        <v/>
      </c>
      <c r="I16" s="68" t="str">
        <f t="shared" si="10"/>
        <v/>
      </c>
      <c r="J16" s="65" t="str">
        <f t="shared" si="11"/>
        <v/>
      </c>
      <c r="K16" s="66" t="str">
        <f t="shared" si="12"/>
        <v>0</v>
      </c>
      <c r="L16" s="67" t="str">
        <f t="shared" si="12"/>
        <v>1</v>
      </c>
      <c r="M16" s="67" t="str">
        <f t="shared" si="12"/>
        <v>0</v>
      </c>
      <c r="N16" s="69" t="str">
        <f t="shared" si="12"/>
        <v>1</v>
      </c>
      <c r="O16" s="67" t="str">
        <f t="shared" si="12"/>
        <v>0</v>
      </c>
      <c r="P16" s="67" t="str">
        <f t="shared" si="12"/>
        <v>1</v>
      </c>
      <c r="Q16" s="67" t="str">
        <f t="shared" si="12"/>
        <v>0</v>
      </c>
      <c r="R16" s="67" t="str">
        <f t="shared" si="12"/>
        <v>0</v>
      </c>
      <c r="S16" s="66" t="str">
        <f t="shared" si="13"/>
        <v>1</v>
      </c>
      <c r="T16" s="67" t="str">
        <f t="shared" si="13"/>
        <v>0</v>
      </c>
      <c r="U16" s="67" t="str">
        <f t="shared" si="13"/>
        <v>1</v>
      </c>
      <c r="V16" s="69" t="str">
        <f t="shared" si="13"/>
        <v>1</v>
      </c>
      <c r="W16" s="100" t="str">
        <f t="shared" si="13"/>
        <v>1</v>
      </c>
      <c r="X16" s="101" t="str">
        <f t="shared" si="13"/>
        <v>1</v>
      </c>
      <c r="Y16" s="67" t="str">
        <f t="shared" si="13"/>
        <v>1</v>
      </c>
      <c r="Z16" s="69" t="str">
        <f t="shared" si="13"/>
        <v>0</v>
      </c>
      <c r="AA16" s="67" t="str">
        <f t="shared" si="14"/>
        <v>0</v>
      </c>
      <c r="AB16" s="102" t="str">
        <f t="shared" si="14"/>
        <v>0</v>
      </c>
      <c r="AC16" s="103" t="str">
        <f t="shared" si="14"/>
        <v>0</v>
      </c>
      <c r="AD16" s="104" t="str">
        <f t="shared" si="14"/>
        <v>1</v>
      </c>
      <c r="AE16" s="113" t="str">
        <f t="shared" si="14"/>
        <v>0</v>
      </c>
      <c r="AF16" s="104" t="str">
        <f t="shared" si="14"/>
        <v>0</v>
      </c>
      <c r="AG16" s="104" t="str">
        <f t="shared" si="14"/>
        <v>1</v>
      </c>
      <c r="AH16" s="114" t="str">
        <f t="shared" si="14"/>
        <v>0</v>
      </c>
      <c r="AI16" s="70"/>
      <c r="AJ16" s="71">
        <f t="shared" si="15"/>
        <v>10</v>
      </c>
      <c r="AK16" s="76">
        <f t="shared" si="16"/>
        <v>2</v>
      </c>
      <c r="AL16" s="71">
        <f t="shared" si="17"/>
        <v>13</v>
      </c>
      <c r="AM16" s="76">
        <f t="shared" si="18"/>
        <v>7</v>
      </c>
      <c r="AN16" s="71">
        <f t="shared" si="19"/>
        <v>8</v>
      </c>
      <c r="AO16" s="76">
        <f t="shared" si="20"/>
        <v>4</v>
      </c>
      <c r="AQ16" s="72">
        <f t="shared" si="21"/>
        <v>162</v>
      </c>
      <c r="AR16" s="72">
        <f t="shared" si="22"/>
        <v>215</v>
      </c>
      <c r="AS16" s="72">
        <f t="shared" si="23"/>
        <v>132</v>
      </c>
      <c r="AU16" s="123" t="str">
        <f t="shared" si="24"/>
        <v>4BE1</v>
      </c>
    </row>
    <row r="17" spans="1:48" s="20" customFormat="1" ht="15">
      <c r="A17" s="11" t="s">
        <v>52</v>
      </c>
      <c r="B17" s="127">
        <v>564690</v>
      </c>
      <c r="C17" s="6">
        <f t="shared" si="4"/>
        <v>6</v>
      </c>
      <c r="D17" s="4">
        <f t="shared" si="5"/>
        <v>24</v>
      </c>
      <c r="E17" s="116" t="str">
        <f t="shared" si="6"/>
        <v>56</v>
      </c>
      <c r="F17" s="11" t="str">
        <f t="shared" si="7"/>
        <v>46</v>
      </c>
      <c r="G17" s="7" t="str">
        <f t="shared" si="8"/>
        <v>90</v>
      </c>
      <c r="H17" s="7" t="str">
        <f t="shared" si="9"/>
        <v/>
      </c>
      <c r="I17" s="7" t="str">
        <f t="shared" si="10"/>
        <v/>
      </c>
      <c r="J17" s="4" t="str">
        <f t="shared" si="11"/>
        <v/>
      </c>
      <c r="K17" s="116" t="str">
        <f t="shared" si="12"/>
        <v>0</v>
      </c>
      <c r="L17" s="11" t="str">
        <f t="shared" si="12"/>
        <v>1</v>
      </c>
      <c r="M17" s="11" t="str">
        <f t="shared" si="12"/>
        <v>0</v>
      </c>
      <c r="N17" s="117" t="str">
        <f t="shared" si="12"/>
        <v>1</v>
      </c>
      <c r="O17" s="11" t="str">
        <f t="shared" si="12"/>
        <v>0</v>
      </c>
      <c r="P17" s="11" t="str">
        <f t="shared" si="12"/>
        <v>1</v>
      </c>
      <c r="Q17" s="11" t="str">
        <f t="shared" si="12"/>
        <v>1</v>
      </c>
      <c r="R17" s="11" t="str">
        <f t="shared" si="12"/>
        <v>0</v>
      </c>
      <c r="S17" s="116" t="str">
        <f t="shared" si="13"/>
        <v>0</v>
      </c>
      <c r="T17" s="11" t="str">
        <f t="shared" si="13"/>
        <v>1</v>
      </c>
      <c r="U17" s="11" t="str">
        <f t="shared" si="13"/>
        <v>0</v>
      </c>
      <c r="V17" s="117" t="str">
        <f t="shared" si="13"/>
        <v>0</v>
      </c>
      <c r="W17" s="105" t="str">
        <f t="shared" si="13"/>
        <v>0</v>
      </c>
      <c r="X17" s="106" t="str">
        <f t="shared" si="13"/>
        <v>1</v>
      </c>
      <c r="Y17" s="11" t="str">
        <f t="shared" si="13"/>
        <v>1</v>
      </c>
      <c r="Z17" s="117" t="str">
        <f t="shared" si="13"/>
        <v>0</v>
      </c>
      <c r="AA17" s="11" t="str">
        <f t="shared" si="14"/>
        <v>1</v>
      </c>
      <c r="AB17" s="85" t="str">
        <f t="shared" si="14"/>
        <v>0</v>
      </c>
      <c r="AC17" s="86" t="str">
        <f t="shared" si="14"/>
        <v>0</v>
      </c>
      <c r="AD17" s="88" t="str">
        <f t="shared" si="14"/>
        <v>1</v>
      </c>
      <c r="AE17" s="109" t="str">
        <f t="shared" si="14"/>
        <v>0</v>
      </c>
      <c r="AF17" s="88" t="str">
        <f t="shared" si="14"/>
        <v>0</v>
      </c>
      <c r="AG17" s="88" t="str">
        <f t="shared" si="14"/>
        <v>0</v>
      </c>
      <c r="AH17" s="110" t="str">
        <f t="shared" si="14"/>
        <v>0</v>
      </c>
      <c r="AI17" s="55"/>
      <c r="AJ17" s="61">
        <f t="shared" si="15"/>
        <v>10</v>
      </c>
      <c r="AK17" s="74">
        <f t="shared" si="16"/>
        <v>6</v>
      </c>
      <c r="AL17" s="61">
        <f t="shared" si="17"/>
        <v>2</v>
      </c>
      <c r="AM17" s="74">
        <f t="shared" si="18"/>
        <v>6</v>
      </c>
      <c r="AN17" s="61">
        <f t="shared" si="19"/>
        <v>9</v>
      </c>
      <c r="AO17" s="74">
        <f t="shared" si="20"/>
        <v>0</v>
      </c>
      <c r="AQ17" s="20">
        <f t="shared" si="21"/>
        <v>166</v>
      </c>
      <c r="AR17" s="20">
        <f t="shared" si="22"/>
        <v>38</v>
      </c>
      <c r="AS17" s="20">
        <f t="shared" si="23"/>
        <v>144</v>
      </c>
      <c r="AU17" s="127" t="str">
        <f t="shared" si="24"/>
        <v>6469</v>
      </c>
      <c r="AV17" s="20">
        <v>3</v>
      </c>
    </row>
    <row r="18" spans="1:48" s="20" customFormat="1" ht="15">
      <c r="A18" s="11" t="s">
        <v>53</v>
      </c>
      <c r="B18" s="126">
        <v>564694</v>
      </c>
      <c r="C18" s="6">
        <f t="shared" si="4"/>
        <v>6</v>
      </c>
      <c r="D18" s="4">
        <f t="shared" si="5"/>
        <v>24</v>
      </c>
      <c r="E18" s="116" t="str">
        <f t="shared" si="6"/>
        <v>56</v>
      </c>
      <c r="F18" s="11" t="str">
        <f t="shared" si="7"/>
        <v>46</v>
      </c>
      <c r="G18" s="7" t="str">
        <f t="shared" si="8"/>
        <v>94</v>
      </c>
      <c r="H18" s="7" t="str">
        <f t="shared" si="9"/>
        <v/>
      </c>
      <c r="I18" s="7" t="str">
        <f t="shared" si="10"/>
        <v/>
      </c>
      <c r="J18" s="4" t="str">
        <f t="shared" si="11"/>
        <v/>
      </c>
      <c r="K18" s="116" t="str">
        <f t="shared" si="12"/>
        <v>0</v>
      </c>
      <c r="L18" s="11" t="str">
        <f t="shared" si="12"/>
        <v>1</v>
      </c>
      <c r="M18" s="11" t="str">
        <f t="shared" si="12"/>
        <v>0</v>
      </c>
      <c r="N18" s="117" t="str">
        <f t="shared" si="12"/>
        <v>1</v>
      </c>
      <c r="O18" s="11" t="str">
        <f t="shared" si="12"/>
        <v>0</v>
      </c>
      <c r="P18" s="11" t="str">
        <f t="shared" si="12"/>
        <v>1</v>
      </c>
      <c r="Q18" s="11" t="str">
        <f t="shared" si="12"/>
        <v>1</v>
      </c>
      <c r="R18" s="11" t="str">
        <f t="shared" si="12"/>
        <v>0</v>
      </c>
      <c r="S18" s="116" t="str">
        <f t="shared" si="13"/>
        <v>0</v>
      </c>
      <c r="T18" s="11" t="str">
        <f t="shared" si="13"/>
        <v>1</v>
      </c>
      <c r="U18" s="11" t="str">
        <f t="shared" si="13"/>
        <v>0</v>
      </c>
      <c r="V18" s="117" t="str">
        <f t="shared" si="13"/>
        <v>0</v>
      </c>
      <c r="W18" s="105" t="str">
        <f t="shared" si="13"/>
        <v>0</v>
      </c>
      <c r="X18" s="106" t="str">
        <f t="shared" si="13"/>
        <v>1</v>
      </c>
      <c r="Y18" s="11" t="str">
        <f t="shared" si="13"/>
        <v>1</v>
      </c>
      <c r="Z18" s="117" t="str">
        <f t="shared" si="13"/>
        <v>0</v>
      </c>
      <c r="AA18" s="11" t="str">
        <f t="shared" si="14"/>
        <v>1</v>
      </c>
      <c r="AB18" s="85" t="str">
        <f t="shared" si="14"/>
        <v>0</v>
      </c>
      <c r="AC18" s="86" t="str">
        <f t="shared" si="14"/>
        <v>0</v>
      </c>
      <c r="AD18" s="88" t="str">
        <f t="shared" si="14"/>
        <v>1</v>
      </c>
      <c r="AE18" s="109" t="str">
        <f t="shared" si="14"/>
        <v>0</v>
      </c>
      <c r="AF18" s="88" t="str">
        <f t="shared" si="14"/>
        <v>1</v>
      </c>
      <c r="AG18" s="88" t="str">
        <f t="shared" si="14"/>
        <v>0</v>
      </c>
      <c r="AH18" s="110" t="str">
        <f t="shared" si="14"/>
        <v>0</v>
      </c>
      <c r="AI18" s="55"/>
      <c r="AJ18" s="61">
        <f t="shared" si="15"/>
        <v>10</v>
      </c>
      <c r="AK18" s="74">
        <f t="shared" si="16"/>
        <v>6</v>
      </c>
      <c r="AL18" s="61">
        <f t="shared" si="17"/>
        <v>2</v>
      </c>
      <c r="AM18" s="74">
        <f t="shared" si="18"/>
        <v>6</v>
      </c>
      <c r="AN18" s="61">
        <f t="shared" si="19"/>
        <v>9</v>
      </c>
      <c r="AO18" s="74">
        <f t="shared" si="20"/>
        <v>2</v>
      </c>
      <c r="AQ18" s="20">
        <f t="shared" si="21"/>
        <v>166</v>
      </c>
      <c r="AR18" s="20">
        <f t="shared" si="22"/>
        <v>38</v>
      </c>
      <c r="AS18" s="20">
        <f t="shared" si="23"/>
        <v>146</v>
      </c>
      <c r="AU18" s="127" t="str">
        <f t="shared" si="24"/>
        <v>6469</v>
      </c>
    </row>
    <row r="19" spans="1:48" s="20" customFormat="1" ht="15">
      <c r="A19" s="116" t="s">
        <v>48</v>
      </c>
      <c r="B19" s="126" t="s">
        <v>69</v>
      </c>
      <c r="C19" s="119">
        <f t="shared" si="4"/>
        <v>6</v>
      </c>
      <c r="D19" s="4">
        <f t="shared" si="5"/>
        <v>24</v>
      </c>
      <c r="E19" s="116" t="str">
        <f t="shared" si="6"/>
        <v>56</v>
      </c>
      <c r="F19" s="11" t="str">
        <f t="shared" si="7"/>
        <v>46</v>
      </c>
      <c r="G19" s="7" t="str">
        <f t="shared" si="8"/>
        <v>9C</v>
      </c>
      <c r="H19" s="7" t="str">
        <f t="shared" si="9"/>
        <v/>
      </c>
      <c r="I19" s="7" t="str">
        <f t="shared" si="10"/>
        <v/>
      </c>
      <c r="J19" s="4" t="str">
        <f t="shared" si="11"/>
        <v/>
      </c>
      <c r="K19" s="116" t="str">
        <f t="shared" si="12"/>
        <v>0</v>
      </c>
      <c r="L19" s="11" t="str">
        <f t="shared" si="12"/>
        <v>1</v>
      </c>
      <c r="M19" s="11" t="str">
        <f t="shared" si="12"/>
        <v>0</v>
      </c>
      <c r="N19" s="117" t="str">
        <f t="shared" si="12"/>
        <v>1</v>
      </c>
      <c r="O19" s="11" t="str">
        <f t="shared" si="12"/>
        <v>0</v>
      </c>
      <c r="P19" s="11" t="str">
        <f t="shared" si="12"/>
        <v>1</v>
      </c>
      <c r="Q19" s="11" t="str">
        <f t="shared" si="12"/>
        <v>1</v>
      </c>
      <c r="R19" s="11" t="str">
        <f t="shared" si="12"/>
        <v>0</v>
      </c>
      <c r="S19" s="116" t="str">
        <f t="shared" si="13"/>
        <v>0</v>
      </c>
      <c r="T19" s="11" t="str">
        <f t="shared" si="13"/>
        <v>1</v>
      </c>
      <c r="U19" s="11" t="str">
        <f t="shared" si="13"/>
        <v>0</v>
      </c>
      <c r="V19" s="117" t="str">
        <f t="shared" si="13"/>
        <v>0</v>
      </c>
      <c r="W19" s="105" t="str">
        <f t="shared" si="13"/>
        <v>0</v>
      </c>
      <c r="X19" s="106" t="str">
        <f t="shared" si="13"/>
        <v>1</v>
      </c>
      <c r="Y19" s="11" t="str">
        <f t="shared" si="13"/>
        <v>1</v>
      </c>
      <c r="Z19" s="117" t="str">
        <f t="shared" si="13"/>
        <v>0</v>
      </c>
      <c r="AA19" s="11" t="str">
        <f t="shared" si="14"/>
        <v>1</v>
      </c>
      <c r="AB19" s="85" t="str">
        <f t="shared" si="14"/>
        <v>0</v>
      </c>
      <c r="AC19" s="86" t="str">
        <f t="shared" si="14"/>
        <v>0</v>
      </c>
      <c r="AD19" s="88" t="str">
        <f t="shared" si="14"/>
        <v>1</v>
      </c>
      <c r="AE19" s="109" t="str">
        <f t="shared" si="14"/>
        <v>1</v>
      </c>
      <c r="AF19" s="88" t="str">
        <f t="shared" si="14"/>
        <v>1</v>
      </c>
      <c r="AG19" s="88" t="str">
        <f t="shared" si="14"/>
        <v>0</v>
      </c>
      <c r="AH19" s="110" t="str">
        <f t="shared" si="14"/>
        <v>0</v>
      </c>
      <c r="AI19" s="55"/>
      <c r="AJ19" s="61">
        <f t="shared" si="15"/>
        <v>10</v>
      </c>
      <c r="AK19" s="74">
        <f t="shared" si="16"/>
        <v>6</v>
      </c>
      <c r="AL19" s="61">
        <f t="shared" si="17"/>
        <v>2</v>
      </c>
      <c r="AM19" s="74">
        <f t="shared" si="18"/>
        <v>6</v>
      </c>
      <c r="AN19" s="61">
        <f t="shared" si="19"/>
        <v>9</v>
      </c>
      <c r="AO19" s="74">
        <f t="shared" si="20"/>
        <v>3</v>
      </c>
      <c r="AQ19" s="20">
        <f t="shared" si="21"/>
        <v>166</v>
      </c>
      <c r="AR19" s="20">
        <f t="shared" si="22"/>
        <v>38</v>
      </c>
      <c r="AS19" s="20">
        <f t="shared" si="23"/>
        <v>147</v>
      </c>
      <c r="AU19" s="127" t="str">
        <f t="shared" si="24"/>
        <v>6469</v>
      </c>
    </row>
    <row r="20" spans="1:48" s="20" customFormat="1" ht="15">
      <c r="A20" s="148" t="s">
        <v>33</v>
      </c>
      <c r="B20" s="126" t="str">
        <f>MID(A20,2,6)</f>
        <v>564692</v>
      </c>
      <c r="C20" s="119">
        <f t="shared" si="4"/>
        <v>6</v>
      </c>
      <c r="D20" s="4">
        <f t="shared" si="5"/>
        <v>24</v>
      </c>
      <c r="E20" s="116" t="str">
        <f t="shared" si="6"/>
        <v>56</v>
      </c>
      <c r="F20" s="11" t="str">
        <f t="shared" si="7"/>
        <v>46</v>
      </c>
      <c r="G20" s="7" t="str">
        <f t="shared" si="8"/>
        <v>92</v>
      </c>
      <c r="H20" s="7" t="str">
        <f t="shared" si="9"/>
        <v/>
      </c>
      <c r="I20" s="7" t="str">
        <f t="shared" si="10"/>
        <v/>
      </c>
      <c r="J20" s="4" t="str">
        <f t="shared" si="11"/>
        <v/>
      </c>
      <c r="K20" s="116" t="str">
        <f t="shared" si="12"/>
        <v>0</v>
      </c>
      <c r="L20" s="11" t="str">
        <f t="shared" si="12"/>
        <v>1</v>
      </c>
      <c r="M20" s="11" t="str">
        <f t="shared" si="12"/>
        <v>0</v>
      </c>
      <c r="N20" s="117" t="str">
        <f t="shared" si="12"/>
        <v>1</v>
      </c>
      <c r="O20" s="11" t="str">
        <f t="shared" si="12"/>
        <v>0</v>
      </c>
      <c r="P20" s="11" t="str">
        <f t="shared" si="12"/>
        <v>1</v>
      </c>
      <c r="Q20" s="11" t="str">
        <f t="shared" si="12"/>
        <v>1</v>
      </c>
      <c r="R20" s="11" t="str">
        <f t="shared" si="12"/>
        <v>0</v>
      </c>
      <c r="S20" s="116" t="str">
        <f t="shared" si="13"/>
        <v>0</v>
      </c>
      <c r="T20" s="11" t="str">
        <f t="shared" si="13"/>
        <v>1</v>
      </c>
      <c r="U20" s="11" t="str">
        <f t="shared" si="13"/>
        <v>0</v>
      </c>
      <c r="V20" s="117" t="str">
        <f t="shared" si="13"/>
        <v>0</v>
      </c>
      <c r="W20" s="105" t="str">
        <f t="shared" si="13"/>
        <v>0</v>
      </c>
      <c r="X20" s="106" t="str">
        <f t="shared" si="13"/>
        <v>1</v>
      </c>
      <c r="Y20" s="11" t="str">
        <f t="shared" si="13"/>
        <v>1</v>
      </c>
      <c r="Z20" s="117" t="str">
        <f t="shared" si="13"/>
        <v>0</v>
      </c>
      <c r="AA20" s="11" t="str">
        <f t="shared" si="14"/>
        <v>1</v>
      </c>
      <c r="AB20" s="85" t="str">
        <f t="shared" si="14"/>
        <v>0</v>
      </c>
      <c r="AC20" s="86" t="str">
        <f t="shared" si="14"/>
        <v>0</v>
      </c>
      <c r="AD20" s="88" t="str">
        <f t="shared" si="14"/>
        <v>1</v>
      </c>
      <c r="AE20" s="109" t="str">
        <f t="shared" si="14"/>
        <v>0</v>
      </c>
      <c r="AF20" s="88" t="str">
        <f t="shared" si="14"/>
        <v>0</v>
      </c>
      <c r="AG20" s="88" t="str">
        <f t="shared" si="14"/>
        <v>1</v>
      </c>
      <c r="AH20" s="110" t="str">
        <f t="shared" si="14"/>
        <v>0</v>
      </c>
      <c r="AI20" s="55" t="s">
        <v>41</v>
      </c>
      <c r="AJ20" s="61">
        <f t="shared" si="15"/>
        <v>10</v>
      </c>
      <c r="AK20" s="74">
        <f t="shared" si="16"/>
        <v>6</v>
      </c>
      <c r="AL20" s="61">
        <f t="shared" si="17"/>
        <v>2</v>
      </c>
      <c r="AM20" s="74">
        <f t="shared" si="18"/>
        <v>6</v>
      </c>
      <c r="AN20" s="61">
        <f t="shared" si="19"/>
        <v>9</v>
      </c>
      <c r="AO20" s="74">
        <f t="shared" si="20"/>
        <v>4</v>
      </c>
      <c r="AQ20" s="20">
        <f t="shared" si="21"/>
        <v>166</v>
      </c>
      <c r="AR20" s="20">
        <f t="shared" si="22"/>
        <v>38</v>
      </c>
      <c r="AS20" s="20">
        <f t="shared" si="23"/>
        <v>148</v>
      </c>
      <c r="AU20" s="127" t="str">
        <f t="shared" si="24"/>
        <v>6469</v>
      </c>
    </row>
    <row r="21" spans="1:48" s="72" customFormat="1" ht="15">
      <c r="A21" s="66" t="s">
        <v>49</v>
      </c>
      <c r="B21" s="124">
        <v>564692</v>
      </c>
      <c r="C21" s="121">
        <f t="shared" si="4"/>
        <v>6</v>
      </c>
      <c r="D21" s="65">
        <f t="shared" si="5"/>
        <v>24</v>
      </c>
      <c r="E21" s="66" t="str">
        <f t="shared" si="6"/>
        <v>56</v>
      </c>
      <c r="F21" s="67" t="str">
        <f t="shared" si="7"/>
        <v>46</v>
      </c>
      <c r="G21" s="68" t="str">
        <f t="shared" si="8"/>
        <v>92</v>
      </c>
      <c r="H21" s="68" t="str">
        <f t="shared" si="9"/>
        <v/>
      </c>
      <c r="I21" s="68" t="str">
        <f t="shared" si="10"/>
        <v/>
      </c>
      <c r="J21" s="65" t="str">
        <f t="shared" si="11"/>
        <v/>
      </c>
      <c r="K21" s="66" t="str">
        <f t="shared" ref="K21:R30" si="25">MID(HEX2BIN($E21,8),K$2,1)</f>
        <v>0</v>
      </c>
      <c r="L21" s="67" t="str">
        <f t="shared" si="25"/>
        <v>1</v>
      </c>
      <c r="M21" s="67" t="str">
        <f t="shared" si="25"/>
        <v>0</v>
      </c>
      <c r="N21" s="69" t="str">
        <f t="shared" si="25"/>
        <v>1</v>
      </c>
      <c r="O21" s="67" t="str">
        <f t="shared" si="25"/>
        <v>0</v>
      </c>
      <c r="P21" s="67" t="str">
        <f t="shared" si="25"/>
        <v>1</v>
      </c>
      <c r="Q21" s="67" t="str">
        <f t="shared" si="25"/>
        <v>1</v>
      </c>
      <c r="R21" s="67" t="str">
        <f t="shared" si="25"/>
        <v>0</v>
      </c>
      <c r="S21" s="66" t="str">
        <f t="shared" ref="S21:Z30" si="26">MID(HEX2BIN($F21,8),S$2,1)</f>
        <v>0</v>
      </c>
      <c r="T21" s="67" t="str">
        <f t="shared" si="26"/>
        <v>1</v>
      </c>
      <c r="U21" s="67" t="str">
        <f t="shared" si="26"/>
        <v>0</v>
      </c>
      <c r="V21" s="69" t="str">
        <f t="shared" si="26"/>
        <v>0</v>
      </c>
      <c r="W21" s="100" t="str">
        <f t="shared" si="26"/>
        <v>0</v>
      </c>
      <c r="X21" s="101" t="str">
        <f t="shared" si="26"/>
        <v>1</v>
      </c>
      <c r="Y21" s="67" t="str">
        <f t="shared" si="26"/>
        <v>1</v>
      </c>
      <c r="Z21" s="69" t="str">
        <f t="shared" si="26"/>
        <v>0</v>
      </c>
      <c r="AA21" s="67" t="str">
        <f t="shared" ref="AA21:AH30" si="27">MID(HEX2BIN($G21,8),AA$2,1)</f>
        <v>1</v>
      </c>
      <c r="AB21" s="102" t="str">
        <f t="shared" si="27"/>
        <v>0</v>
      </c>
      <c r="AC21" s="103" t="str">
        <f t="shared" si="27"/>
        <v>0</v>
      </c>
      <c r="AD21" s="104" t="str">
        <f t="shared" si="27"/>
        <v>1</v>
      </c>
      <c r="AE21" s="113" t="str">
        <f t="shared" si="27"/>
        <v>0</v>
      </c>
      <c r="AF21" s="104" t="str">
        <f t="shared" si="27"/>
        <v>0</v>
      </c>
      <c r="AG21" s="104" t="str">
        <f t="shared" si="27"/>
        <v>1</v>
      </c>
      <c r="AH21" s="114" t="str">
        <f t="shared" si="27"/>
        <v>0</v>
      </c>
      <c r="AI21" s="70"/>
      <c r="AJ21" s="71">
        <f t="shared" si="15"/>
        <v>10</v>
      </c>
      <c r="AK21" s="76">
        <f t="shared" si="16"/>
        <v>6</v>
      </c>
      <c r="AL21" s="71">
        <f t="shared" si="17"/>
        <v>2</v>
      </c>
      <c r="AM21" s="76">
        <f t="shared" si="18"/>
        <v>6</v>
      </c>
      <c r="AN21" s="71">
        <f t="shared" si="19"/>
        <v>9</v>
      </c>
      <c r="AO21" s="76">
        <f t="shared" si="20"/>
        <v>4</v>
      </c>
      <c r="AQ21" s="72">
        <f t="shared" si="21"/>
        <v>166</v>
      </c>
      <c r="AR21" s="72">
        <f t="shared" si="22"/>
        <v>38</v>
      </c>
      <c r="AS21" s="72">
        <f t="shared" si="23"/>
        <v>148</v>
      </c>
      <c r="AU21" s="123" t="str">
        <f t="shared" si="24"/>
        <v>6469</v>
      </c>
    </row>
    <row r="22" spans="1:48" s="20" customFormat="1" ht="15">
      <c r="A22" s="116" t="s">
        <v>53</v>
      </c>
      <c r="B22" s="126" t="s">
        <v>63</v>
      </c>
      <c r="C22" s="119">
        <f t="shared" si="4"/>
        <v>6</v>
      </c>
      <c r="D22" s="4">
        <f t="shared" si="5"/>
        <v>24</v>
      </c>
      <c r="E22" s="116" t="str">
        <f t="shared" si="6"/>
        <v>59</v>
      </c>
      <c r="F22" s="11" t="str">
        <f t="shared" si="7"/>
        <v>53</v>
      </c>
      <c r="G22" s="7" t="str">
        <f t="shared" si="8"/>
        <v>A4</v>
      </c>
      <c r="H22" s="7" t="str">
        <f t="shared" si="9"/>
        <v/>
      </c>
      <c r="I22" s="7" t="str">
        <f t="shared" si="10"/>
        <v/>
      </c>
      <c r="J22" s="4" t="str">
        <f t="shared" si="11"/>
        <v/>
      </c>
      <c r="K22" s="116" t="str">
        <f t="shared" si="25"/>
        <v>0</v>
      </c>
      <c r="L22" s="11" t="str">
        <f t="shared" si="25"/>
        <v>1</v>
      </c>
      <c r="M22" s="11" t="str">
        <f t="shared" si="25"/>
        <v>0</v>
      </c>
      <c r="N22" s="117" t="str">
        <f t="shared" si="25"/>
        <v>1</v>
      </c>
      <c r="O22" s="11" t="str">
        <f t="shared" si="25"/>
        <v>1</v>
      </c>
      <c r="P22" s="11" t="str">
        <f t="shared" si="25"/>
        <v>0</v>
      </c>
      <c r="Q22" s="11" t="str">
        <f t="shared" si="25"/>
        <v>0</v>
      </c>
      <c r="R22" s="11" t="str">
        <f t="shared" si="25"/>
        <v>1</v>
      </c>
      <c r="S22" s="116" t="str">
        <f t="shared" si="26"/>
        <v>0</v>
      </c>
      <c r="T22" s="11" t="str">
        <f t="shared" si="26"/>
        <v>1</v>
      </c>
      <c r="U22" s="11" t="str">
        <f t="shared" si="26"/>
        <v>0</v>
      </c>
      <c r="V22" s="117" t="str">
        <f t="shared" si="26"/>
        <v>1</v>
      </c>
      <c r="W22" s="105" t="str">
        <f t="shared" si="26"/>
        <v>0</v>
      </c>
      <c r="X22" s="106" t="str">
        <f t="shared" si="26"/>
        <v>0</v>
      </c>
      <c r="Y22" s="11" t="str">
        <f t="shared" si="26"/>
        <v>1</v>
      </c>
      <c r="Z22" s="117" t="str">
        <f t="shared" si="26"/>
        <v>1</v>
      </c>
      <c r="AA22" s="11" t="str">
        <f t="shared" si="27"/>
        <v>1</v>
      </c>
      <c r="AB22" s="85" t="str">
        <f t="shared" si="27"/>
        <v>0</v>
      </c>
      <c r="AC22" s="86" t="str">
        <f t="shared" si="27"/>
        <v>1</v>
      </c>
      <c r="AD22" s="88" t="str">
        <f t="shared" si="27"/>
        <v>0</v>
      </c>
      <c r="AE22" s="109" t="str">
        <f t="shared" si="27"/>
        <v>0</v>
      </c>
      <c r="AF22" s="88" t="str">
        <f t="shared" si="27"/>
        <v>1</v>
      </c>
      <c r="AG22" s="88" t="str">
        <f t="shared" si="27"/>
        <v>0</v>
      </c>
      <c r="AH22" s="110" t="str">
        <f t="shared" si="27"/>
        <v>0</v>
      </c>
      <c r="AI22" s="55"/>
      <c r="AJ22" s="61">
        <f t="shared" si="15"/>
        <v>10</v>
      </c>
      <c r="AK22" s="74">
        <f t="shared" si="16"/>
        <v>9</v>
      </c>
      <c r="AL22" s="61">
        <f t="shared" si="17"/>
        <v>10</v>
      </c>
      <c r="AM22" s="74">
        <f t="shared" si="18"/>
        <v>12</v>
      </c>
      <c r="AN22" s="61">
        <f t="shared" si="19"/>
        <v>5</v>
      </c>
      <c r="AO22" s="74">
        <f t="shared" si="20"/>
        <v>2</v>
      </c>
      <c r="AQ22" s="20">
        <f t="shared" si="21"/>
        <v>169</v>
      </c>
      <c r="AR22" s="20">
        <f t="shared" si="22"/>
        <v>172</v>
      </c>
      <c r="AS22" s="20">
        <f t="shared" si="23"/>
        <v>82</v>
      </c>
      <c r="AU22" s="127" t="str">
        <f t="shared" si="24"/>
        <v>953A</v>
      </c>
      <c r="AV22" s="20">
        <v>4</v>
      </c>
    </row>
    <row r="23" spans="1:48" s="20" customFormat="1" ht="15">
      <c r="A23" s="116" t="s">
        <v>48</v>
      </c>
      <c r="B23" s="126" t="s">
        <v>68</v>
      </c>
      <c r="C23" s="119">
        <f t="shared" si="4"/>
        <v>6</v>
      </c>
      <c r="D23" s="4">
        <f t="shared" si="5"/>
        <v>24</v>
      </c>
      <c r="E23" s="116" t="str">
        <f t="shared" si="6"/>
        <v>59</v>
      </c>
      <c r="F23" s="11" t="str">
        <f t="shared" si="7"/>
        <v>53</v>
      </c>
      <c r="G23" s="7" t="str">
        <f t="shared" si="8"/>
        <v>AC</v>
      </c>
      <c r="H23" s="7" t="str">
        <f t="shared" si="9"/>
        <v/>
      </c>
      <c r="I23" s="7" t="str">
        <f t="shared" si="10"/>
        <v/>
      </c>
      <c r="J23" s="4" t="str">
        <f t="shared" si="11"/>
        <v/>
      </c>
      <c r="K23" s="116" t="str">
        <f t="shared" si="25"/>
        <v>0</v>
      </c>
      <c r="L23" s="11" t="str">
        <f t="shared" si="25"/>
        <v>1</v>
      </c>
      <c r="M23" s="11" t="str">
        <f t="shared" si="25"/>
        <v>0</v>
      </c>
      <c r="N23" s="117" t="str">
        <f t="shared" si="25"/>
        <v>1</v>
      </c>
      <c r="O23" s="11" t="str">
        <f t="shared" si="25"/>
        <v>1</v>
      </c>
      <c r="P23" s="11" t="str">
        <f t="shared" si="25"/>
        <v>0</v>
      </c>
      <c r="Q23" s="11" t="str">
        <f t="shared" si="25"/>
        <v>0</v>
      </c>
      <c r="R23" s="11" t="str">
        <f t="shared" si="25"/>
        <v>1</v>
      </c>
      <c r="S23" s="116" t="str">
        <f t="shared" si="26"/>
        <v>0</v>
      </c>
      <c r="T23" s="11" t="str">
        <f t="shared" si="26"/>
        <v>1</v>
      </c>
      <c r="U23" s="11" t="str">
        <f t="shared" si="26"/>
        <v>0</v>
      </c>
      <c r="V23" s="117" t="str">
        <f t="shared" si="26"/>
        <v>1</v>
      </c>
      <c r="W23" s="105" t="str">
        <f t="shared" si="26"/>
        <v>0</v>
      </c>
      <c r="X23" s="106" t="str">
        <f t="shared" si="26"/>
        <v>0</v>
      </c>
      <c r="Y23" s="11" t="str">
        <f t="shared" si="26"/>
        <v>1</v>
      </c>
      <c r="Z23" s="117" t="str">
        <f t="shared" si="26"/>
        <v>1</v>
      </c>
      <c r="AA23" s="11" t="str">
        <f t="shared" si="27"/>
        <v>1</v>
      </c>
      <c r="AB23" s="85" t="str">
        <f t="shared" si="27"/>
        <v>0</v>
      </c>
      <c r="AC23" s="86" t="str">
        <f t="shared" si="27"/>
        <v>1</v>
      </c>
      <c r="AD23" s="88" t="str">
        <f t="shared" si="27"/>
        <v>0</v>
      </c>
      <c r="AE23" s="109" t="str">
        <f t="shared" si="27"/>
        <v>1</v>
      </c>
      <c r="AF23" s="88" t="str">
        <f t="shared" si="27"/>
        <v>1</v>
      </c>
      <c r="AG23" s="88" t="str">
        <f t="shared" si="27"/>
        <v>0</v>
      </c>
      <c r="AH23" s="110" t="str">
        <f t="shared" si="27"/>
        <v>0</v>
      </c>
      <c r="AI23" s="55"/>
      <c r="AJ23" s="61">
        <f t="shared" si="15"/>
        <v>10</v>
      </c>
      <c r="AK23" s="74">
        <f t="shared" si="16"/>
        <v>9</v>
      </c>
      <c r="AL23" s="61">
        <f t="shared" si="17"/>
        <v>10</v>
      </c>
      <c r="AM23" s="74">
        <f t="shared" si="18"/>
        <v>12</v>
      </c>
      <c r="AN23" s="61">
        <f t="shared" si="19"/>
        <v>5</v>
      </c>
      <c r="AO23" s="74">
        <f t="shared" si="20"/>
        <v>3</v>
      </c>
      <c r="AQ23" s="20">
        <f t="shared" si="21"/>
        <v>169</v>
      </c>
      <c r="AR23" s="20">
        <f t="shared" si="22"/>
        <v>172</v>
      </c>
      <c r="AS23" s="20">
        <f t="shared" si="23"/>
        <v>83</v>
      </c>
      <c r="AU23" s="127" t="str">
        <f t="shared" si="24"/>
        <v>953A</v>
      </c>
    </row>
    <row r="24" spans="1:48" s="72" customFormat="1" ht="15">
      <c r="A24" s="66" t="s">
        <v>49</v>
      </c>
      <c r="B24" s="124" t="s">
        <v>72</v>
      </c>
      <c r="C24" s="121">
        <f t="shared" si="4"/>
        <v>6</v>
      </c>
      <c r="D24" s="65">
        <f t="shared" si="5"/>
        <v>24</v>
      </c>
      <c r="E24" s="66" t="str">
        <f t="shared" si="6"/>
        <v>59</v>
      </c>
      <c r="F24" s="67" t="str">
        <f t="shared" si="7"/>
        <v>53</v>
      </c>
      <c r="G24" s="68" t="str">
        <f t="shared" si="8"/>
        <v>A2</v>
      </c>
      <c r="H24" s="68" t="str">
        <f t="shared" si="9"/>
        <v/>
      </c>
      <c r="I24" s="68" t="str">
        <f t="shared" si="10"/>
        <v/>
      </c>
      <c r="J24" s="65" t="str">
        <f t="shared" si="11"/>
        <v/>
      </c>
      <c r="K24" s="66" t="str">
        <f t="shared" si="25"/>
        <v>0</v>
      </c>
      <c r="L24" s="67" t="str">
        <f t="shared" si="25"/>
        <v>1</v>
      </c>
      <c r="M24" s="67" t="str">
        <f t="shared" si="25"/>
        <v>0</v>
      </c>
      <c r="N24" s="69" t="str">
        <f t="shared" si="25"/>
        <v>1</v>
      </c>
      <c r="O24" s="67" t="str">
        <f t="shared" si="25"/>
        <v>1</v>
      </c>
      <c r="P24" s="67" t="str">
        <f t="shared" si="25"/>
        <v>0</v>
      </c>
      <c r="Q24" s="67" t="str">
        <f t="shared" si="25"/>
        <v>0</v>
      </c>
      <c r="R24" s="67" t="str">
        <f t="shared" si="25"/>
        <v>1</v>
      </c>
      <c r="S24" s="66" t="str">
        <f t="shared" si="26"/>
        <v>0</v>
      </c>
      <c r="T24" s="67" t="str">
        <f t="shared" si="26"/>
        <v>1</v>
      </c>
      <c r="U24" s="67" t="str">
        <f t="shared" si="26"/>
        <v>0</v>
      </c>
      <c r="V24" s="69" t="str">
        <f t="shared" si="26"/>
        <v>1</v>
      </c>
      <c r="W24" s="100" t="str">
        <f t="shared" si="26"/>
        <v>0</v>
      </c>
      <c r="X24" s="101" t="str">
        <f t="shared" si="26"/>
        <v>0</v>
      </c>
      <c r="Y24" s="67" t="str">
        <f t="shared" si="26"/>
        <v>1</v>
      </c>
      <c r="Z24" s="69" t="str">
        <f t="shared" si="26"/>
        <v>1</v>
      </c>
      <c r="AA24" s="67" t="str">
        <f t="shared" si="27"/>
        <v>1</v>
      </c>
      <c r="AB24" s="102" t="str">
        <f t="shared" si="27"/>
        <v>0</v>
      </c>
      <c r="AC24" s="103" t="str">
        <f t="shared" si="27"/>
        <v>1</v>
      </c>
      <c r="AD24" s="104" t="str">
        <f t="shared" si="27"/>
        <v>0</v>
      </c>
      <c r="AE24" s="113" t="str">
        <f t="shared" si="27"/>
        <v>0</v>
      </c>
      <c r="AF24" s="104" t="str">
        <f t="shared" si="27"/>
        <v>0</v>
      </c>
      <c r="AG24" s="104" t="str">
        <f t="shared" si="27"/>
        <v>1</v>
      </c>
      <c r="AH24" s="114" t="str">
        <f t="shared" si="27"/>
        <v>0</v>
      </c>
      <c r="AI24" s="70"/>
      <c r="AJ24" s="71">
        <f t="shared" si="15"/>
        <v>10</v>
      </c>
      <c r="AK24" s="76">
        <f t="shared" si="16"/>
        <v>9</v>
      </c>
      <c r="AL24" s="71">
        <f t="shared" si="17"/>
        <v>10</v>
      </c>
      <c r="AM24" s="76">
        <f t="shared" si="18"/>
        <v>12</v>
      </c>
      <c r="AN24" s="71">
        <f t="shared" si="19"/>
        <v>5</v>
      </c>
      <c r="AO24" s="76">
        <f t="shared" si="20"/>
        <v>4</v>
      </c>
      <c r="AQ24" s="72">
        <f t="shared" si="21"/>
        <v>169</v>
      </c>
      <c r="AR24" s="72">
        <f t="shared" si="22"/>
        <v>172</v>
      </c>
      <c r="AS24" s="72">
        <f t="shared" si="23"/>
        <v>84</v>
      </c>
      <c r="AU24" s="123" t="str">
        <f t="shared" si="24"/>
        <v>953A</v>
      </c>
    </row>
    <row r="25" spans="1:48" s="20" customFormat="1" ht="15">
      <c r="A25" s="148" t="s">
        <v>38</v>
      </c>
      <c r="B25" s="126" t="str">
        <f>MID(A25,2,6)</f>
        <v>5A98B0</v>
      </c>
      <c r="C25" s="119">
        <f t="shared" si="4"/>
        <v>6</v>
      </c>
      <c r="D25" s="4">
        <f t="shared" si="5"/>
        <v>24</v>
      </c>
      <c r="E25" s="116" t="str">
        <f t="shared" si="6"/>
        <v>5A</v>
      </c>
      <c r="F25" s="11" t="str">
        <f t="shared" si="7"/>
        <v>98</v>
      </c>
      <c r="G25" s="7" t="str">
        <f t="shared" si="8"/>
        <v>B0</v>
      </c>
      <c r="H25" s="7" t="str">
        <f t="shared" si="9"/>
        <v/>
      </c>
      <c r="I25" s="7" t="str">
        <f t="shared" si="10"/>
        <v/>
      </c>
      <c r="J25" s="4" t="str">
        <f t="shared" si="11"/>
        <v/>
      </c>
      <c r="K25" s="116" t="str">
        <f t="shared" si="25"/>
        <v>0</v>
      </c>
      <c r="L25" s="11" t="str">
        <f t="shared" si="25"/>
        <v>1</v>
      </c>
      <c r="M25" s="11" t="str">
        <f t="shared" si="25"/>
        <v>0</v>
      </c>
      <c r="N25" s="117" t="str">
        <f t="shared" si="25"/>
        <v>1</v>
      </c>
      <c r="O25" s="11" t="str">
        <f t="shared" si="25"/>
        <v>1</v>
      </c>
      <c r="P25" s="11" t="str">
        <f t="shared" si="25"/>
        <v>0</v>
      </c>
      <c r="Q25" s="11" t="str">
        <f t="shared" si="25"/>
        <v>1</v>
      </c>
      <c r="R25" s="11" t="str">
        <f t="shared" si="25"/>
        <v>0</v>
      </c>
      <c r="S25" s="116" t="str">
        <f t="shared" si="26"/>
        <v>1</v>
      </c>
      <c r="T25" s="11" t="str">
        <f t="shared" si="26"/>
        <v>0</v>
      </c>
      <c r="U25" s="11" t="str">
        <f t="shared" si="26"/>
        <v>0</v>
      </c>
      <c r="V25" s="117" t="str">
        <f t="shared" si="26"/>
        <v>1</v>
      </c>
      <c r="W25" s="105" t="str">
        <f t="shared" si="26"/>
        <v>1</v>
      </c>
      <c r="X25" s="106" t="str">
        <f t="shared" si="26"/>
        <v>0</v>
      </c>
      <c r="Y25" s="11" t="str">
        <f t="shared" si="26"/>
        <v>0</v>
      </c>
      <c r="Z25" s="117" t="str">
        <f t="shared" si="26"/>
        <v>0</v>
      </c>
      <c r="AA25" s="11" t="str">
        <f t="shared" si="27"/>
        <v>1</v>
      </c>
      <c r="AB25" s="85" t="str">
        <f t="shared" si="27"/>
        <v>0</v>
      </c>
      <c r="AC25" s="86" t="str">
        <f t="shared" si="27"/>
        <v>1</v>
      </c>
      <c r="AD25" s="88" t="str">
        <f t="shared" si="27"/>
        <v>1</v>
      </c>
      <c r="AE25" s="109" t="str">
        <f t="shared" si="27"/>
        <v>0</v>
      </c>
      <c r="AF25" s="88" t="str">
        <f t="shared" si="27"/>
        <v>0</v>
      </c>
      <c r="AG25" s="88" t="str">
        <f t="shared" si="27"/>
        <v>0</v>
      </c>
      <c r="AH25" s="110" t="str">
        <f t="shared" si="27"/>
        <v>0</v>
      </c>
      <c r="AI25" s="55"/>
      <c r="AJ25" s="61">
        <f t="shared" si="15"/>
        <v>10</v>
      </c>
      <c r="AK25" s="74">
        <f t="shared" si="16"/>
        <v>5</v>
      </c>
      <c r="AL25" s="61">
        <f t="shared" si="17"/>
        <v>9</v>
      </c>
      <c r="AM25" s="74">
        <f t="shared" si="18"/>
        <v>1</v>
      </c>
      <c r="AN25" s="61">
        <f t="shared" si="19"/>
        <v>13</v>
      </c>
      <c r="AO25" s="74">
        <f t="shared" si="20"/>
        <v>0</v>
      </c>
      <c r="AQ25" s="20">
        <f t="shared" si="21"/>
        <v>165</v>
      </c>
      <c r="AR25" s="20">
        <f t="shared" si="22"/>
        <v>145</v>
      </c>
      <c r="AS25" s="20">
        <f t="shared" si="23"/>
        <v>208</v>
      </c>
      <c r="AU25" s="127" t="str">
        <f t="shared" si="24"/>
        <v>A98B</v>
      </c>
      <c r="AV25" s="20">
        <v>5</v>
      </c>
    </row>
    <row r="26" spans="1:48" s="20" customFormat="1" ht="15">
      <c r="A26" s="116" t="s">
        <v>45</v>
      </c>
      <c r="B26" s="126" t="s">
        <v>55</v>
      </c>
      <c r="C26" s="119">
        <f t="shared" si="4"/>
        <v>6</v>
      </c>
      <c r="D26" s="4">
        <f t="shared" si="5"/>
        <v>24</v>
      </c>
      <c r="E26" s="116" t="str">
        <f t="shared" si="6"/>
        <v>5A</v>
      </c>
      <c r="F26" s="11" t="str">
        <f t="shared" si="7"/>
        <v>98</v>
      </c>
      <c r="G26" s="7" t="str">
        <f t="shared" si="8"/>
        <v>B0</v>
      </c>
      <c r="H26" s="7" t="str">
        <f t="shared" si="9"/>
        <v/>
      </c>
      <c r="I26" s="7" t="str">
        <f t="shared" si="10"/>
        <v/>
      </c>
      <c r="J26" s="4" t="str">
        <f t="shared" si="11"/>
        <v/>
      </c>
      <c r="K26" s="116" t="str">
        <f t="shared" si="25"/>
        <v>0</v>
      </c>
      <c r="L26" s="11" t="str">
        <f t="shared" si="25"/>
        <v>1</v>
      </c>
      <c r="M26" s="11" t="str">
        <f t="shared" si="25"/>
        <v>0</v>
      </c>
      <c r="N26" s="117" t="str">
        <f t="shared" si="25"/>
        <v>1</v>
      </c>
      <c r="O26" s="11" t="str">
        <f t="shared" si="25"/>
        <v>1</v>
      </c>
      <c r="P26" s="11" t="str">
        <f t="shared" si="25"/>
        <v>0</v>
      </c>
      <c r="Q26" s="11" t="str">
        <f t="shared" si="25"/>
        <v>1</v>
      </c>
      <c r="R26" s="11" t="str">
        <f t="shared" si="25"/>
        <v>0</v>
      </c>
      <c r="S26" s="116" t="str">
        <f t="shared" si="26"/>
        <v>1</v>
      </c>
      <c r="T26" s="11" t="str">
        <f t="shared" si="26"/>
        <v>0</v>
      </c>
      <c r="U26" s="11" t="str">
        <f t="shared" si="26"/>
        <v>0</v>
      </c>
      <c r="V26" s="117" t="str">
        <f t="shared" si="26"/>
        <v>1</v>
      </c>
      <c r="W26" s="105" t="str">
        <f t="shared" si="26"/>
        <v>1</v>
      </c>
      <c r="X26" s="106" t="str">
        <f t="shared" si="26"/>
        <v>0</v>
      </c>
      <c r="Y26" s="11" t="str">
        <f t="shared" si="26"/>
        <v>0</v>
      </c>
      <c r="Z26" s="117" t="str">
        <f t="shared" si="26"/>
        <v>0</v>
      </c>
      <c r="AA26" s="11" t="str">
        <f t="shared" si="27"/>
        <v>1</v>
      </c>
      <c r="AB26" s="85" t="str">
        <f t="shared" si="27"/>
        <v>0</v>
      </c>
      <c r="AC26" s="86" t="str">
        <f t="shared" si="27"/>
        <v>1</v>
      </c>
      <c r="AD26" s="88" t="str">
        <f t="shared" si="27"/>
        <v>1</v>
      </c>
      <c r="AE26" s="109" t="str">
        <f t="shared" si="27"/>
        <v>0</v>
      </c>
      <c r="AF26" s="88" t="str">
        <f t="shared" si="27"/>
        <v>0</v>
      </c>
      <c r="AG26" s="88" t="str">
        <f t="shared" si="27"/>
        <v>0</v>
      </c>
      <c r="AH26" s="110" t="str">
        <f t="shared" si="27"/>
        <v>0</v>
      </c>
      <c r="AI26" s="55"/>
      <c r="AJ26" s="61">
        <f t="shared" si="15"/>
        <v>10</v>
      </c>
      <c r="AK26" s="74">
        <f t="shared" si="16"/>
        <v>5</v>
      </c>
      <c r="AL26" s="61">
        <f t="shared" si="17"/>
        <v>9</v>
      </c>
      <c r="AM26" s="74">
        <f t="shared" si="18"/>
        <v>1</v>
      </c>
      <c r="AN26" s="61">
        <f t="shared" si="19"/>
        <v>13</v>
      </c>
      <c r="AO26" s="74">
        <f t="shared" si="20"/>
        <v>0</v>
      </c>
      <c r="AQ26" s="20">
        <f t="shared" si="21"/>
        <v>165</v>
      </c>
      <c r="AR26" s="20">
        <f t="shared" si="22"/>
        <v>145</v>
      </c>
      <c r="AS26" s="20">
        <f t="shared" si="23"/>
        <v>208</v>
      </c>
      <c r="AU26" s="127" t="str">
        <f t="shared" si="24"/>
        <v>A98B</v>
      </c>
    </row>
    <row r="27" spans="1:48" s="20" customFormat="1" ht="15">
      <c r="A27" s="116" t="s">
        <v>47</v>
      </c>
      <c r="B27" s="126" t="s">
        <v>66</v>
      </c>
      <c r="C27" s="119">
        <f t="shared" si="4"/>
        <v>6</v>
      </c>
      <c r="D27" s="4">
        <f t="shared" si="5"/>
        <v>24</v>
      </c>
      <c r="E27" s="116" t="str">
        <f t="shared" si="6"/>
        <v>5A</v>
      </c>
      <c r="F27" s="11" t="str">
        <f t="shared" si="7"/>
        <v>98</v>
      </c>
      <c r="G27" s="7" t="str">
        <f t="shared" si="8"/>
        <v>BC</v>
      </c>
      <c r="H27" s="7" t="str">
        <f t="shared" si="9"/>
        <v/>
      </c>
      <c r="I27" s="7" t="str">
        <f t="shared" si="10"/>
        <v/>
      </c>
      <c r="J27" s="4" t="str">
        <f t="shared" si="11"/>
        <v/>
      </c>
      <c r="K27" s="116" t="str">
        <f t="shared" si="25"/>
        <v>0</v>
      </c>
      <c r="L27" s="11" t="str">
        <f t="shared" si="25"/>
        <v>1</v>
      </c>
      <c r="M27" s="11" t="str">
        <f t="shared" si="25"/>
        <v>0</v>
      </c>
      <c r="N27" s="117" t="str">
        <f t="shared" si="25"/>
        <v>1</v>
      </c>
      <c r="O27" s="11" t="str">
        <f t="shared" si="25"/>
        <v>1</v>
      </c>
      <c r="P27" s="11" t="str">
        <f t="shared" si="25"/>
        <v>0</v>
      </c>
      <c r="Q27" s="11" t="str">
        <f t="shared" si="25"/>
        <v>1</v>
      </c>
      <c r="R27" s="11" t="str">
        <f t="shared" si="25"/>
        <v>0</v>
      </c>
      <c r="S27" s="116" t="str">
        <f t="shared" si="26"/>
        <v>1</v>
      </c>
      <c r="T27" s="11" t="str">
        <f t="shared" si="26"/>
        <v>0</v>
      </c>
      <c r="U27" s="11" t="str">
        <f t="shared" si="26"/>
        <v>0</v>
      </c>
      <c r="V27" s="117" t="str">
        <f t="shared" si="26"/>
        <v>1</v>
      </c>
      <c r="W27" s="105" t="str">
        <f t="shared" si="26"/>
        <v>1</v>
      </c>
      <c r="X27" s="106" t="str">
        <f t="shared" si="26"/>
        <v>0</v>
      </c>
      <c r="Y27" s="11" t="str">
        <f t="shared" si="26"/>
        <v>0</v>
      </c>
      <c r="Z27" s="117" t="str">
        <f t="shared" si="26"/>
        <v>0</v>
      </c>
      <c r="AA27" s="11" t="str">
        <f t="shared" si="27"/>
        <v>1</v>
      </c>
      <c r="AB27" s="85" t="str">
        <f t="shared" si="27"/>
        <v>0</v>
      </c>
      <c r="AC27" s="86" t="str">
        <f t="shared" si="27"/>
        <v>1</v>
      </c>
      <c r="AD27" s="88" t="str">
        <f t="shared" si="27"/>
        <v>1</v>
      </c>
      <c r="AE27" s="109" t="str">
        <f t="shared" si="27"/>
        <v>1</v>
      </c>
      <c r="AF27" s="88" t="str">
        <f t="shared" si="27"/>
        <v>1</v>
      </c>
      <c r="AG27" s="88" t="str">
        <f t="shared" si="27"/>
        <v>0</v>
      </c>
      <c r="AH27" s="110" t="str">
        <f t="shared" si="27"/>
        <v>0</v>
      </c>
      <c r="AI27" s="55"/>
      <c r="AJ27" s="61">
        <f t="shared" si="15"/>
        <v>10</v>
      </c>
      <c r="AK27" s="74">
        <f t="shared" si="16"/>
        <v>5</v>
      </c>
      <c r="AL27" s="61">
        <f t="shared" si="17"/>
        <v>9</v>
      </c>
      <c r="AM27" s="74">
        <f t="shared" si="18"/>
        <v>1</v>
      </c>
      <c r="AN27" s="61">
        <f t="shared" si="19"/>
        <v>13</v>
      </c>
      <c r="AO27" s="74">
        <f t="shared" si="20"/>
        <v>3</v>
      </c>
      <c r="AQ27" s="20">
        <f t="shared" si="21"/>
        <v>165</v>
      </c>
      <c r="AR27" s="20">
        <f t="shared" si="22"/>
        <v>145</v>
      </c>
      <c r="AS27" s="20">
        <f t="shared" si="23"/>
        <v>211</v>
      </c>
      <c r="AU27" s="127" t="str">
        <f t="shared" si="24"/>
        <v>A98B</v>
      </c>
    </row>
    <row r="28" spans="1:48" s="20" customFormat="1" ht="15">
      <c r="A28" s="148" t="s">
        <v>44</v>
      </c>
      <c r="B28" s="126" t="str">
        <f>MID(A28,2,6)</f>
        <v>5A98B2</v>
      </c>
      <c r="C28" s="119">
        <f t="shared" si="4"/>
        <v>6</v>
      </c>
      <c r="D28" s="4">
        <f t="shared" si="5"/>
        <v>24</v>
      </c>
      <c r="E28" s="116" t="str">
        <f t="shared" si="6"/>
        <v>5A</v>
      </c>
      <c r="F28" s="11" t="str">
        <f t="shared" si="7"/>
        <v>98</v>
      </c>
      <c r="G28" s="7" t="str">
        <f t="shared" si="8"/>
        <v>B2</v>
      </c>
      <c r="H28" s="7" t="str">
        <f t="shared" si="9"/>
        <v/>
      </c>
      <c r="I28" s="7" t="str">
        <f t="shared" si="10"/>
        <v/>
      </c>
      <c r="J28" s="4" t="str">
        <f t="shared" si="11"/>
        <v/>
      </c>
      <c r="K28" s="116" t="str">
        <f t="shared" si="25"/>
        <v>0</v>
      </c>
      <c r="L28" s="11" t="str">
        <f t="shared" si="25"/>
        <v>1</v>
      </c>
      <c r="M28" s="11" t="str">
        <f t="shared" si="25"/>
        <v>0</v>
      </c>
      <c r="N28" s="117" t="str">
        <f t="shared" si="25"/>
        <v>1</v>
      </c>
      <c r="O28" s="11" t="str">
        <f t="shared" si="25"/>
        <v>1</v>
      </c>
      <c r="P28" s="11" t="str">
        <f t="shared" si="25"/>
        <v>0</v>
      </c>
      <c r="Q28" s="11" t="str">
        <f t="shared" si="25"/>
        <v>1</v>
      </c>
      <c r="R28" s="11" t="str">
        <f t="shared" si="25"/>
        <v>0</v>
      </c>
      <c r="S28" s="116" t="str">
        <f t="shared" si="26"/>
        <v>1</v>
      </c>
      <c r="T28" s="11" t="str">
        <f t="shared" si="26"/>
        <v>0</v>
      </c>
      <c r="U28" s="11" t="str">
        <f t="shared" si="26"/>
        <v>0</v>
      </c>
      <c r="V28" s="117" t="str">
        <f t="shared" si="26"/>
        <v>1</v>
      </c>
      <c r="W28" s="105" t="str">
        <f t="shared" si="26"/>
        <v>1</v>
      </c>
      <c r="X28" s="106" t="str">
        <f t="shared" si="26"/>
        <v>0</v>
      </c>
      <c r="Y28" s="11" t="str">
        <f t="shared" si="26"/>
        <v>0</v>
      </c>
      <c r="Z28" s="117" t="str">
        <f t="shared" si="26"/>
        <v>0</v>
      </c>
      <c r="AA28" s="11" t="str">
        <f t="shared" si="27"/>
        <v>1</v>
      </c>
      <c r="AB28" s="85" t="str">
        <f t="shared" si="27"/>
        <v>0</v>
      </c>
      <c r="AC28" s="86" t="str">
        <f t="shared" si="27"/>
        <v>1</v>
      </c>
      <c r="AD28" s="88" t="str">
        <f t="shared" si="27"/>
        <v>1</v>
      </c>
      <c r="AE28" s="109" t="str">
        <f t="shared" si="27"/>
        <v>0</v>
      </c>
      <c r="AF28" s="88" t="str">
        <f t="shared" si="27"/>
        <v>0</v>
      </c>
      <c r="AG28" s="88" t="str">
        <f t="shared" si="27"/>
        <v>1</v>
      </c>
      <c r="AH28" s="110" t="str">
        <f t="shared" si="27"/>
        <v>0</v>
      </c>
      <c r="AI28" s="55" t="s">
        <v>35</v>
      </c>
      <c r="AJ28" s="61">
        <f t="shared" si="15"/>
        <v>10</v>
      </c>
      <c r="AK28" s="74">
        <f t="shared" si="16"/>
        <v>5</v>
      </c>
      <c r="AL28" s="61">
        <f t="shared" si="17"/>
        <v>9</v>
      </c>
      <c r="AM28" s="74">
        <f t="shared" si="18"/>
        <v>1</v>
      </c>
      <c r="AN28" s="61">
        <f t="shared" si="19"/>
        <v>13</v>
      </c>
      <c r="AO28" s="74">
        <f t="shared" si="20"/>
        <v>4</v>
      </c>
      <c r="AQ28" s="20">
        <f t="shared" si="21"/>
        <v>165</v>
      </c>
      <c r="AR28" s="20">
        <f t="shared" si="22"/>
        <v>145</v>
      </c>
      <c r="AS28" s="20">
        <f t="shared" si="23"/>
        <v>212</v>
      </c>
      <c r="AU28" s="127" t="str">
        <f t="shared" si="24"/>
        <v>A98B</v>
      </c>
    </row>
    <row r="29" spans="1:48" s="72" customFormat="1" ht="15">
      <c r="A29" s="66" t="s">
        <v>50</v>
      </c>
      <c r="B29" s="124" t="s">
        <v>74</v>
      </c>
      <c r="C29" s="121">
        <f t="shared" si="4"/>
        <v>6</v>
      </c>
      <c r="D29" s="65">
        <f t="shared" si="5"/>
        <v>24</v>
      </c>
      <c r="E29" s="66" t="str">
        <f t="shared" si="6"/>
        <v>5A</v>
      </c>
      <c r="F29" s="67" t="str">
        <f t="shared" si="7"/>
        <v>98</v>
      </c>
      <c r="G29" s="68" t="str">
        <f t="shared" si="8"/>
        <v>B2</v>
      </c>
      <c r="H29" s="68" t="str">
        <f t="shared" si="9"/>
        <v/>
      </c>
      <c r="I29" s="68" t="str">
        <f t="shared" si="10"/>
        <v/>
      </c>
      <c r="J29" s="65" t="str">
        <f t="shared" si="11"/>
        <v/>
      </c>
      <c r="K29" s="66" t="str">
        <f t="shared" si="25"/>
        <v>0</v>
      </c>
      <c r="L29" s="67" t="str">
        <f t="shared" si="25"/>
        <v>1</v>
      </c>
      <c r="M29" s="67" t="str">
        <f t="shared" si="25"/>
        <v>0</v>
      </c>
      <c r="N29" s="69" t="str">
        <f t="shared" si="25"/>
        <v>1</v>
      </c>
      <c r="O29" s="67" t="str">
        <f t="shared" si="25"/>
        <v>1</v>
      </c>
      <c r="P29" s="67" t="str">
        <f t="shared" si="25"/>
        <v>0</v>
      </c>
      <c r="Q29" s="67" t="str">
        <f t="shared" si="25"/>
        <v>1</v>
      </c>
      <c r="R29" s="67" t="str">
        <f t="shared" si="25"/>
        <v>0</v>
      </c>
      <c r="S29" s="66" t="str">
        <f t="shared" si="26"/>
        <v>1</v>
      </c>
      <c r="T29" s="67" t="str">
        <f t="shared" si="26"/>
        <v>0</v>
      </c>
      <c r="U29" s="67" t="str">
        <f t="shared" si="26"/>
        <v>0</v>
      </c>
      <c r="V29" s="69" t="str">
        <f t="shared" si="26"/>
        <v>1</v>
      </c>
      <c r="W29" s="100" t="str">
        <f t="shared" si="26"/>
        <v>1</v>
      </c>
      <c r="X29" s="101" t="str">
        <f t="shared" si="26"/>
        <v>0</v>
      </c>
      <c r="Y29" s="67" t="str">
        <f t="shared" si="26"/>
        <v>0</v>
      </c>
      <c r="Z29" s="69" t="str">
        <f t="shared" si="26"/>
        <v>0</v>
      </c>
      <c r="AA29" s="67" t="str">
        <f t="shared" si="27"/>
        <v>1</v>
      </c>
      <c r="AB29" s="102" t="str">
        <f t="shared" si="27"/>
        <v>0</v>
      </c>
      <c r="AC29" s="103" t="str">
        <f t="shared" si="27"/>
        <v>1</v>
      </c>
      <c r="AD29" s="104" t="str">
        <f t="shared" si="27"/>
        <v>1</v>
      </c>
      <c r="AE29" s="113" t="str">
        <f t="shared" si="27"/>
        <v>0</v>
      </c>
      <c r="AF29" s="104" t="str">
        <f t="shared" si="27"/>
        <v>0</v>
      </c>
      <c r="AG29" s="104" t="str">
        <f t="shared" si="27"/>
        <v>1</v>
      </c>
      <c r="AH29" s="114" t="str">
        <f t="shared" si="27"/>
        <v>0</v>
      </c>
      <c r="AI29" s="70"/>
      <c r="AJ29" s="71">
        <f t="shared" si="15"/>
        <v>10</v>
      </c>
      <c r="AK29" s="76">
        <f t="shared" si="16"/>
        <v>5</v>
      </c>
      <c r="AL29" s="71">
        <f t="shared" si="17"/>
        <v>9</v>
      </c>
      <c r="AM29" s="76">
        <f t="shared" si="18"/>
        <v>1</v>
      </c>
      <c r="AN29" s="71">
        <f t="shared" si="19"/>
        <v>13</v>
      </c>
      <c r="AO29" s="76">
        <f t="shared" si="20"/>
        <v>4</v>
      </c>
      <c r="AQ29" s="72">
        <f t="shared" si="21"/>
        <v>165</v>
      </c>
      <c r="AR29" s="72">
        <f t="shared" si="22"/>
        <v>145</v>
      </c>
      <c r="AS29" s="72">
        <f t="shared" si="23"/>
        <v>212</v>
      </c>
      <c r="AU29" s="123" t="str">
        <f t="shared" si="24"/>
        <v>A98B</v>
      </c>
    </row>
    <row r="30" spans="1:48" s="20" customFormat="1" ht="15">
      <c r="A30" s="148" t="s">
        <v>37</v>
      </c>
      <c r="B30" s="126" t="str">
        <f>MID(A30,2,6)</f>
        <v>5B3A40</v>
      </c>
      <c r="C30" s="119">
        <f t="shared" si="4"/>
        <v>6</v>
      </c>
      <c r="D30" s="4">
        <f t="shared" si="5"/>
        <v>24</v>
      </c>
      <c r="E30" s="116" t="str">
        <f t="shared" si="6"/>
        <v>5B</v>
      </c>
      <c r="F30" s="11" t="str">
        <f t="shared" si="7"/>
        <v>3A</v>
      </c>
      <c r="G30" s="7" t="str">
        <f t="shared" si="8"/>
        <v>40</v>
      </c>
      <c r="H30" s="7" t="str">
        <f t="shared" si="9"/>
        <v/>
      </c>
      <c r="I30" s="7" t="str">
        <f t="shared" si="10"/>
        <v/>
      </c>
      <c r="J30" s="4" t="str">
        <f t="shared" si="11"/>
        <v/>
      </c>
      <c r="K30" s="116" t="str">
        <f t="shared" si="25"/>
        <v>0</v>
      </c>
      <c r="L30" s="11" t="str">
        <f t="shared" si="25"/>
        <v>1</v>
      </c>
      <c r="M30" s="11" t="str">
        <f t="shared" si="25"/>
        <v>0</v>
      </c>
      <c r="N30" s="117" t="str">
        <f t="shared" si="25"/>
        <v>1</v>
      </c>
      <c r="O30" s="11" t="str">
        <f t="shared" si="25"/>
        <v>1</v>
      </c>
      <c r="P30" s="11" t="str">
        <f t="shared" si="25"/>
        <v>0</v>
      </c>
      <c r="Q30" s="11" t="str">
        <f t="shared" si="25"/>
        <v>1</v>
      </c>
      <c r="R30" s="11" t="str">
        <f t="shared" si="25"/>
        <v>1</v>
      </c>
      <c r="S30" s="116" t="str">
        <f t="shared" si="26"/>
        <v>0</v>
      </c>
      <c r="T30" s="11" t="str">
        <f t="shared" si="26"/>
        <v>0</v>
      </c>
      <c r="U30" s="11" t="str">
        <f t="shared" si="26"/>
        <v>1</v>
      </c>
      <c r="V30" s="117" t="str">
        <f t="shared" si="26"/>
        <v>1</v>
      </c>
      <c r="W30" s="105" t="str">
        <f t="shared" si="26"/>
        <v>1</v>
      </c>
      <c r="X30" s="106" t="str">
        <f t="shared" si="26"/>
        <v>0</v>
      </c>
      <c r="Y30" s="11" t="str">
        <f t="shared" si="26"/>
        <v>1</v>
      </c>
      <c r="Z30" s="117" t="str">
        <f t="shared" si="26"/>
        <v>0</v>
      </c>
      <c r="AA30" s="11" t="str">
        <f t="shared" si="27"/>
        <v>0</v>
      </c>
      <c r="AB30" s="85" t="str">
        <f t="shared" si="27"/>
        <v>1</v>
      </c>
      <c r="AC30" s="86" t="str">
        <f t="shared" si="27"/>
        <v>0</v>
      </c>
      <c r="AD30" s="88" t="str">
        <f t="shared" si="27"/>
        <v>0</v>
      </c>
      <c r="AE30" s="109" t="str">
        <f t="shared" si="27"/>
        <v>0</v>
      </c>
      <c r="AF30" s="88" t="str">
        <f t="shared" si="27"/>
        <v>0</v>
      </c>
      <c r="AG30" s="88" t="str">
        <f t="shared" si="27"/>
        <v>0</v>
      </c>
      <c r="AH30" s="110" t="str">
        <f t="shared" si="27"/>
        <v>0</v>
      </c>
      <c r="AI30" s="55"/>
      <c r="AJ30" s="61">
        <f t="shared" si="15"/>
        <v>10</v>
      </c>
      <c r="AK30" s="74">
        <f t="shared" si="16"/>
        <v>13</v>
      </c>
      <c r="AL30" s="61">
        <f t="shared" si="17"/>
        <v>12</v>
      </c>
      <c r="AM30" s="74">
        <f t="shared" si="18"/>
        <v>5</v>
      </c>
      <c r="AN30" s="61">
        <f t="shared" si="19"/>
        <v>2</v>
      </c>
      <c r="AO30" s="74">
        <f t="shared" si="20"/>
        <v>0</v>
      </c>
      <c r="AQ30" s="20">
        <f t="shared" si="21"/>
        <v>173</v>
      </c>
      <c r="AR30" s="20">
        <f t="shared" si="22"/>
        <v>197</v>
      </c>
      <c r="AS30" s="20">
        <f t="shared" si="23"/>
        <v>32</v>
      </c>
      <c r="AU30" s="127" t="str">
        <f t="shared" si="24"/>
        <v>B3A4</v>
      </c>
      <c r="AV30" s="20">
        <v>6</v>
      </c>
    </row>
    <row r="31" spans="1:48" s="20" customFormat="1" ht="15">
      <c r="A31" s="116" t="s">
        <v>45</v>
      </c>
      <c r="B31" s="150" t="s">
        <v>57</v>
      </c>
      <c r="C31" s="119">
        <f t="shared" si="4"/>
        <v>6</v>
      </c>
      <c r="D31" s="4">
        <f t="shared" si="5"/>
        <v>24</v>
      </c>
      <c r="E31" s="116" t="str">
        <f t="shared" si="6"/>
        <v>5B</v>
      </c>
      <c r="F31" s="11" t="str">
        <f t="shared" si="7"/>
        <v>3A</v>
      </c>
      <c r="G31" s="7" t="str">
        <f t="shared" si="8"/>
        <v>40</v>
      </c>
      <c r="H31" s="7" t="str">
        <f t="shared" si="9"/>
        <v/>
      </c>
      <c r="I31" s="7" t="str">
        <f t="shared" si="10"/>
        <v/>
      </c>
      <c r="J31" s="4" t="str">
        <f t="shared" si="11"/>
        <v/>
      </c>
      <c r="K31" s="116" t="str">
        <f t="shared" ref="K31:R40" si="28">MID(HEX2BIN($E31,8),K$2,1)</f>
        <v>0</v>
      </c>
      <c r="L31" s="11" t="str">
        <f t="shared" si="28"/>
        <v>1</v>
      </c>
      <c r="M31" s="11" t="str">
        <f t="shared" si="28"/>
        <v>0</v>
      </c>
      <c r="N31" s="117" t="str">
        <f t="shared" si="28"/>
        <v>1</v>
      </c>
      <c r="O31" s="11" t="str">
        <f t="shared" si="28"/>
        <v>1</v>
      </c>
      <c r="P31" s="11" t="str">
        <f t="shared" si="28"/>
        <v>0</v>
      </c>
      <c r="Q31" s="11" t="str">
        <f t="shared" si="28"/>
        <v>1</v>
      </c>
      <c r="R31" s="11" t="str">
        <f t="shared" si="28"/>
        <v>1</v>
      </c>
      <c r="S31" s="116" t="str">
        <f t="shared" ref="S31:Z40" si="29">MID(HEX2BIN($F31,8),S$2,1)</f>
        <v>0</v>
      </c>
      <c r="T31" s="11" t="str">
        <f t="shared" si="29"/>
        <v>0</v>
      </c>
      <c r="U31" s="11" t="str">
        <f t="shared" si="29"/>
        <v>1</v>
      </c>
      <c r="V31" s="117" t="str">
        <f t="shared" si="29"/>
        <v>1</v>
      </c>
      <c r="W31" s="105" t="str">
        <f t="shared" si="29"/>
        <v>1</v>
      </c>
      <c r="X31" s="106" t="str">
        <f t="shared" si="29"/>
        <v>0</v>
      </c>
      <c r="Y31" s="11" t="str">
        <f t="shared" si="29"/>
        <v>1</v>
      </c>
      <c r="Z31" s="117" t="str">
        <f t="shared" si="29"/>
        <v>0</v>
      </c>
      <c r="AA31" s="11" t="str">
        <f t="shared" ref="AA31:AH40" si="30">MID(HEX2BIN($G31,8),AA$2,1)</f>
        <v>0</v>
      </c>
      <c r="AB31" s="85" t="str">
        <f t="shared" si="30"/>
        <v>1</v>
      </c>
      <c r="AC31" s="86" t="str">
        <f t="shared" si="30"/>
        <v>0</v>
      </c>
      <c r="AD31" s="88" t="str">
        <f t="shared" si="30"/>
        <v>0</v>
      </c>
      <c r="AE31" s="109" t="str">
        <f t="shared" si="30"/>
        <v>0</v>
      </c>
      <c r="AF31" s="88" t="str">
        <f t="shared" si="30"/>
        <v>0</v>
      </c>
      <c r="AG31" s="88" t="str">
        <f t="shared" si="30"/>
        <v>0</v>
      </c>
      <c r="AH31" s="110" t="str">
        <f t="shared" si="30"/>
        <v>0</v>
      </c>
      <c r="AI31" s="55"/>
      <c r="AJ31" s="61">
        <f t="shared" si="15"/>
        <v>10</v>
      </c>
      <c r="AK31" s="74">
        <f t="shared" si="16"/>
        <v>13</v>
      </c>
      <c r="AL31" s="61">
        <f t="shared" si="17"/>
        <v>12</v>
      </c>
      <c r="AM31" s="74">
        <f t="shared" si="18"/>
        <v>5</v>
      </c>
      <c r="AN31" s="61">
        <f t="shared" si="19"/>
        <v>2</v>
      </c>
      <c r="AO31" s="74">
        <f t="shared" si="20"/>
        <v>0</v>
      </c>
      <c r="AQ31" s="20">
        <f t="shared" si="21"/>
        <v>173</v>
      </c>
      <c r="AR31" s="20">
        <f t="shared" si="22"/>
        <v>197</v>
      </c>
      <c r="AS31" s="20">
        <f t="shared" si="23"/>
        <v>32</v>
      </c>
      <c r="AU31" s="127" t="str">
        <f t="shared" si="24"/>
        <v>B3A4</v>
      </c>
    </row>
    <row r="32" spans="1:48" s="20" customFormat="1" ht="15">
      <c r="A32" s="116" t="s">
        <v>46</v>
      </c>
      <c r="B32" s="126" t="s">
        <v>60</v>
      </c>
      <c r="C32" s="119">
        <f t="shared" si="4"/>
        <v>6</v>
      </c>
      <c r="D32" s="4">
        <f t="shared" si="5"/>
        <v>24</v>
      </c>
      <c r="E32" s="116" t="str">
        <f t="shared" si="6"/>
        <v>5B</v>
      </c>
      <c r="F32" s="11" t="str">
        <f t="shared" si="7"/>
        <v>3A</v>
      </c>
      <c r="G32" s="7" t="str">
        <f t="shared" si="8"/>
        <v>44</v>
      </c>
      <c r="H32" s="7" t="str">
        <f t="shared" si="9"/>
        <v/>
      </c>
      <c r="I32" s="7" t="str">
        <f t="shared" si="10"/>
        <v/>
      </c>
      <c r="J32" s="4" t="str">
        <f t="shared" si="11"/>
        <v/>
      </c>
      <c r="K32" s="116" t="str">
        <f t="shared" si="28"/>
        <v>0</v>
      </c>
      <c r="L32" s="11" t="str">
        <f t="shared" si="28"/>
        <v>1</v>
      </c>
      <c r="M32" s="11" t="str">
        <f t="shared" si="28"/>
        <v>0</v>
      </c>
      <c r="N32" s="117" t="str">
        <f t="shared" si="28"/>
        <v>1</v>
      </c>
      <c r="O32" s="11" t="str">
        <f t="shared" si="28"/>
        <v>1</v>
      </c>
      <c r="P32" s="11" t="str">
        <f t="shared" si="28"/>
        <v>0</v>
      </c>
      <c r="Q32" s="11" t="str">
        <f t="shared" si="28"/>
        <v>1</v>
      </c>
      <c r="R32" s="11" t="str">
        <f t="shared" si="28"/>
        <v>1</v>
      </c>
      <c r="S32" s="116" t="str">
        <f t="shared" si="29"/>
        <v>0</v>
      </c>
      <c r="T32" s="11" t="str">
        <f t="shared" si="29"/>
        <v>0</v>
      </c>
      <c r="U32" s="11" t="str">
        <f t="shared" si="29"/>
        <v>1</v>
      </c>
      <c r="V32" s="117" t="str">
        <f t="shared" si="29"/>
        <v>1</v>
      </c>
      <c r="W32" s="105" t="str">
        <f t="shared" si="29"/>
        <v>1</v>
      </c>
      <c r="X32" s="106" t="str">
        <f t="shared" si="29"/>
        <v>0</v>
      </c>
      <c r="Y32" s="11" t="str">
        <f t="shared" si="29"/>
        <v>1</v>
      </c>
      <c r="Z32" s="117" t="str">
        <f t="shared" si="29"/>
        <v>0</v>
      </c>
      <c r="AA32" s="11" t="str">
        <f t="shared" si="30"/>
        <v>0</v>
      </c>
      <c r="AB32" s="85" t="str">
        <f t="shared" si="30"/>
        <v>1</v>
      </c>
      <c r="AC32" s="86" t="str">
        <f t="shared" si="30"/>
        <v>0</v>
      </c>
      <c r="AD32" s="88" t="str">
        <f t="shared" si="30"/>
        <v>0</v>
      </c>
      <c r="AE32" s="109" t="str">
        <f t="shared" si="30"/>
        <v>0</v>
      </c>
      <c r="AF32" s="88" t="str">
        <f t="shared" si="30"/>
        <v>1</v>
      </c>
      <c r="AG32" s="88" t="str">
        <f t="shared" si="30"/>
        <v>0</v>
      </c>
      <c r="AH32" s="110" t="str">
        <f t="shared" si="30"/>
        <v>0</v>
      </c>
      <c r="AI32" s="55"/>
      <c r="AJ32" s="61">
        <f t="shared" si="15"/>
        <v>10</v>
      </c>
      <c r="AK32" s="74">
        <f t="shared" si="16"/>
        <v>13</v>
      </c>
      <c r="AL32" s="61">
        <f t="shared" si="17"/>
        <v>12</v>
      </c>
      <c r="AM32" s="74">
        <f t="shared" si="18"/>
        <v>5</v>
      </c>
      <c r="AN32" s="61">
        <f t="shared" si="19"/>
        <v>2</v>
      </c>
      <c r="AO32" s="74">
        <f t="shared" si="20"/>
        <v>2</v>
      </c>
      <c r="AQ32" s="20">
        <f t="shared" si="21"/>
        <v>173</v>
      </c>
      <c r="AR32" s="20">
        <f t="shared" si="22"/>
        <v>197</v>
      </c>
      <c r="AS32" s="20">
        <f t="shared" si="23"/>
        <v>34</v>
      </c>
      <c r="AU32" s="127" t="str">
        <f t="shared" si="24"/>
        <v>B3A4</v>
      </c>
    </row>
    <row r="33" spans="1:48" s="20" customFormat="1" ht="15">
      <c r="A33" s="116" t="s">
        <v>47</v>
      </c>
      <c r="B33" s="126" t="s">
        <v>64</v>
      </c>
      <c r="C33" s="119">
        <f t="shared" si="4"/>
        <v>6</v>
      </c>
      <c r="D33" s="4">
        <f t="shared" si="5"/>
        <v>24</v>
      </c>
      <c r="E33" s="116" t="str">
        <f t="shared" si="6"/>
        <v>5B</v>
      </c>
      <c r="F33" s="11" t="str">
        <f t="shared" si="7"/>
        <v>3A</v>
      </c>
      <c r="G33" s="7" t="str">
        <f t="shared" si="8"/>
        <v>4C</v>
      </c>
      <c r="H33" s="7" t="str">
        <f t="shared" si="9"/>
        <v/>
      </c>
      <c r="I33" s="7" t="str">
        <f t="shared" si="10"/>
        <v/>
      </c>
      <c r="J33" s="4" t="str">
        <f t="shared" si="11"/>
        <v/>
      </c>
      <c r="K33" s="116" t="str">
        <f t="shared" si="28"/>
        <v>0</v>
      </c>
      <c r="L33" s="11" t="str">
        <f t="shared" si="28"/>
        <v>1</v>
      </c>
      <c r="M33" s="11" t="str">
        <f t="shared" si="28"/>
        <v>0</v>
      </c>
      <c r="N33" s="117" t="str">
        <f t="shared" si="28"/>
        <v>1</v>
      </c>
      <c r="O33" s="11" t="str">
        <f t="shared" si="28"/>
        <v>1</v>
      </c>
      <c r="P33" s="11" t="str">
        <f t="shared" si="28"/>
        <v>0</v>
      </c>
      <c r="Q33" s="11" t="str">
        <f t="shared" si="28"/>
        <v>1</v>
      </c>
      <c r="R33" s="11" t="str">
        <f t="shared" si="28"/>
        <v>1</v>
      </c>
      <c r="S33" s="116" t="str">
        <f t="shared" si="29"/>
        <v>0</v>
      </c>
      <c r="T33" s="11" t="str">
        <f t="shared" si="29"/>
        <v>0</v>
      </c>
      <c r="U33" s="11" t="str">
        <f t="shared" si="29"/>
        <v>1</v>
      </c>
      <c r="V33" s="117" t="str">
        <f t="shared" si="29"/>
        <v>1</v>
      </c>
      <c r="W33" s="105" t="str">
        <f t="shared" si="29"/>
        <v>1</v>
      </c>
      <c r="X33" s="106" t="str">
        <f t="shared" si="29"/>
        <v>0</v>
      </c>
      <c r="Y33" s="11" t="str">
        <f t="shared" si="29"/>
        <v>1</v>
      </c>
      <c r="Z33" s="117" t="str">
        <f t="shared" si="29"/>
        <v>0</v>
      </c>
      <c r="AA33" s="11" t="str">
        <f t="shared" si="30"/>
        <v>0</v>
      </c>
      <c r="AB33" s="85" t="str">
        <f t="shared" si="30"/>
        <v>1</v>
      </c>
      <c r="AC33" s="86" t="str">
        <f t="shared" si="30"/>
        <v>0</v>
      </c>
      <c r="AD33" s="88" t="str">
        <f t="shared" si="30"/>
        <v>0</v>
      </c>
      <c r="AE33" s="109" t="str">
        <f t="shared" si="30"/>
        <v>1</v>
      </c>
      <c r="AF33" s="88" t="str">
        <f t="shared" si="30"/>
        <v>1</v>
      </c>
      <c r="AG33" s="88" t="str">
        <f t="shared" si="30"/>
        <v>0</v>
      </c>
      <c r="AH33" s="110" t="str">
        <f t="shared" si="30"/>
        <v>0</v>
      </c>
      <c r="AI33" s="55"/>
      <c r="AJ33" s="61">
        <f t="shared" si="15"/>
        <v>10</v>
      </c>
      <c r="AK33" s="74">
        <f t="shared" si="16"/>
        <v>13</v>
      </c>
      <c r="AL33" s="61">
        <f t="shared" si="17"/>
        <v>12</v>
      </c>
      <c r="AM33" s="74">
        <f t="shared" si="18"/>
        <v>5</v>
      </c>
      <c r="AN33" s="61">
        <f t="shared" si="19"/>
        <v>2</v>
      </c>
      <c r="AO33" s="74">
        <f t="shared" si="20"/>
        <v>3</v>
      </c>
      <c r="AQ33" s="20">
        <f t="shared" si="21"/>
        <v>173</v>
      </c>
      <c r="AR33" s="20">
        <f t="shared" si="22"/>
        <v>197</v>
      </c>
      <c r="AS33" s="20">
        <f t="shared" si="23"/>
        <v>35</v>
      </c>
      <c r="AU33" s="127" t="str">
        <f t="shared" si="24"/>
        <v>B3A4</v>
      </c>
    </row>
    <row r="34" spans="1:48" s="20" customFormat="1" ht="15">
      <c r="A34" s="148" t="s">
        <v>34</v>
      </c>
      <c r="B34" s="126" t="str">
        <f>MID(A34,2,6)</f>
        <v>5B3A42</v>
      </c>
      <c r="C34" s="119">
        <f t="shared" si="4"/>
        <v>6</v>
      </c>
      <c r="D34" s="4">
        <f t="shared" si="5"/>
        <v>24</v>
      </c>
      <c r="E34" s="116" t="str">
        <f t="shared" si="6"/>
        <v>5B</v>
      </c>
      <c r="F34" s="11" t="str">
        <f t="shared" si="7"/>
        <v>3A</v>
      </c>
      <c r="G34" s="7" t="str">
        <f t="shared" si="8"/>
        <v>42</v>
      </c>
      <c r="H34" s="7" t="str">
        <f t="shared" si="9"/>
        <v/>
      </c>
      <c r="I34" s="7" t="str">
        <f t="shared" si="10"/>
        <v/>
      </c>
      <c r="J34" s="4" t="str">
        <f t="shared" si="11"/>
        <v/>
      </c>
      <c r="K34" s="116" t="str">
        <f t="shared" si="28"/>
        <v>0</v>
      </c>
      <c r="L34" s="11" t="str">
        <f t="shared" si="28"/>
        <v>1</v>
      </c>
      <c r="M34" s="11" t="str">
        <f t="shared" si="28"/>
        <v>0</v>
      </c>
      <c r="N34" s="117" t="str">
        <f t="shared" si="28"/>
        <v>1</v>
      </c>
      <c r="O34" s="11" t="str">
        <f t="shared" si="28"/>
        <v>1</v>
      </c>
      <c r="P34" s="11" t="str">
        <f t="shared" si="28"/>
        <v>0</v>
      </c>
      <c r="Q34" s="11" t="str">
        <f t="shared" si="28"/>
        <v>1</v>
      </c>
      <c r="R34" s="11" t="str">
        <f t="shared" si="28"/>
        <v>1</v>
      </c>
      <c r="S34" s="116" t="str">
        <f t="shared" si="29"/>
        <v>0</v>
      </c>
      <c r="T34" s="11" t="str">
        <f t="shared" si="29"/>
        <v>0</v>
      </c>
      <c r="U34" s="11" t="str">
        <f t="shared" si="29"/>
        <v>1</v>
      </c>
      <c r="V34" s="117" t="str">
        <f t="shared" si="29"/>
        <v>1</v>
      </c>
      <c r="W34" s="105" t="str">
        <f t="shared" si="29"/>
        <v>1</v>
      </c>
      <c r="X34" s="106" t="str">
        <f t="shared" si="29"/>
        <v>0</v>
      </c>
      <c r="Y34" s="11" t="str">
        <f t="shared" si="29"/>
        <v>1</v>
      </c>
      <c r="Z34" s="117" t="str">
        <f t="shared" si="29"/>
        <v>0</v>
      </c>
      <c r="AA34" s="11" t="str">
        <f t="shared" si="30"/>
        <v>0</v>
      </c>
      <c r="AB34" s="85" t="str">
        <f t="shared" si="30"/>
        <v>1</v>
      </c>
      <c r="AC34" s="86" t="str">
        <f t="shared" si="30"/>
        <v>0</v>
      </c>
      <c r="AD34" s="88" t="str">
        <f t="shared" si="30"/>
        <v>0</v>
      </c>
      <c r="AE34" s="109" t="str">
        <f t="shared" si="30"/>
        <v>0</v>
      </c>
      <c r="AF34" s="88" t="str">
        <f t="shared" si="30"/>
        <v>0</v>
      </c>
      <c r="AG34" s="88" t="str">
        <f t="shared" si="30"/>
        <v>1</v>
      </c>
      <c r="AH34" s="110" t="str">
        <f t="shared" si="30"/>
        <v>0</v>
      </c>
      <c r="AI34" s="55" t="s">
        <v>35</v>
      </c>
      <c r="AJ34" s="61">
        <f t="shared" si="15"/>
        <v>10</v>
      </c>
      <c r="AK34" s="74">
        <f t="shared" si="16"/>
        <v>13</v>
      </c>
      <c r="AL34" s="61">
        <f t="shared" si="17"/>
        <v>12</v>
      </c>
      <c r="AM34" s="74">
        <f t="shared" si="18"/>
        <v>5</v>
      </c>
      <c r="AN34" s="61">
        <f t="shared" si="19"/>
        <v>2</v>
      </c>
      <c r="AO34" s="74">
        <f t="shared" si="20"/>
        <v>4</v>
      </c>
      <c r="AQ34" s="20">
        <f t="shared" si="21"/>
        <v>173</v>
      </c>
      <c r="AR34" s="20">
        <f t="shared" si="22"/>
        <v>197</v>
      </c>
      <c r="AS34" s="20">
        <f t="shared" si="23"/>
        <v>36</v>
      </c>
      <c r="AU34" s="127" t="str">
        <f t="shared" si="24"/>
        <v>B3A4</v>
      </c>
    </row>
    <row r="35" spans="1:48" s="72" customFormat="1" ht="15">
      <c r="A35" s="66" t="s">
        <v>50</v>
      </c>
      <c r="B35" s="124" t="s">
        <v>76</v>
      </c>
      <c r="C35" s="121">
        <f t="shared" si="4"/>
        <v>6</v>
      </c>
      <c r="D35" s="65">
        <f t="shared" si="5"/>
        <v>24</v>
      </c>
      <c r="E35" s="66" t="str">
        <f t="shared" si="6"/>
        <v>5B</v>
      </c>
      <c r="F35" s="67" t="str">
        <f t="shared" si="7"/>
        <v>3A</v>
      </c>
      <c r="G35" s="68" t="str">
        <f t="shared" si="8"/>
        <v>42</v>
      </c>
      <c r="H35" s="68" t="str">
        <f t="shared" si="9"/>
        <v/>
      </c>
      <c r="I35" s="68" t="str">
        <f t="shared" si="10"/>
        <v/>
      </c>
      <c r="J35" s="65" t="str">
        <f t="shared" si="11"/>
        <v/>
      </c>
      <c r="K35" s="66" t="str">
        <f t="shared" si="28"/>
        <v>0</v>
      </c>
      <c r="L35" s="67" t="str">
        <f t="shared" si="28"/>
        <v>1</v>
      </c>
      <c r="M35" s="67" t="str">
        <f t="shared" si="28"/>
        <v>0</v>
      </c>
      <c r="N35" s="69" t="str">
        <f t="shared" si="28"/>
        <v>1</v>
      </c>
      <c r="O35" s="67" t="str">
        <f t="shared" si="28"/>
        <v>1</v>
      </c>
      <c r="P35" s="67" t="str">
        <f t="shared" si="28"/>
        <v>0</v>
      </c>
      <c r="Q35" s="67" t="str">
        <f t="shared" si="28"/>
        <v>1</v>
      </c>
      <c r="R35" s="67" t="str">
        <f t="shared" si="28"/>
        <v>1</v>
      </c>
      <c r="S35" s="66" t="str">
        <f t="shared" si="29"/>
        <v>0</v>
      </c>
      <c r="T35" s="67" t="str">
        <f t="shared" si="29"/>
        <v>0</v>
      </c>
      <c r="U35" s="67" t="str">
        <f t="shared" si="29"/>
        <v>1</v>
      </c>
      <c r="V35" s="69" t="str">
        <f t="shared" si="29"/>
        <v>1</v>
      </c>
      <c r="W35" s="100" t="str">
        <f t="shared" si="29"/>
        <v>1</v>
      </c>
      <c r="X35" s="101" t="str">
        <f t="shared" si="29"/>
        <v>0</v>
      </c>
      <c r="Y35" s="67" t="str">
        <f t="shared" si="29"/>
        <v>1</v>
      </c>
      <c r="Z35" s="69" t="str">
        <f t="shared" si="29"/>
        <v>0</v>
      </c>
      <c r="AA35" s="67" t="str">
        <f t="shared" si="30"/>
        <v>0</v>
      </c>
      <c r="AB35" s="102" t="str">
        <f t="shared" si="30"/>
        <v>1</v>
      </c>
      <c r="AC35" s="103" t="str">
        <f t="shared" si="30"/>
        <v>0</v>
      </c>
      <c r="AD35" s="104" t="str">
        <f t="shared" si="30"/>
        <v>0</v>
      </c>
      <c r="AE35" s="113" t="str">
        <f t="shared" si="30"/>
        <v>0</v>
      </c>
      <c r="AF35" s="104" t="str">
        <f t="shared" si="30"/>
        <v>0</v>
      </c>
      <c r="AG35" s="104" t="str">
        <f t="shared" si="30"/>
        <v>1</v>
      </c>
      <c r="AH35" s="114" t="str">
        <f t="shared" si="30"/>
        <v>0</v>
      </c>
      <c r="AI35" s="70"/>
      <c r="AJ35" s="71">
        <f t="shared" si="15"/>
        <v>10</v>
      </c>
      <c r="AK35" s="76">
        <f t="shared" si="16"/>
        <v>13</v>
      </c>
      <c r="AL35" s="71">
        <f t="shared" si="17"/>
        <v>12</v>
      </c>
      <c r="AM35" s="76">
        <f t="shared" si="18"/>
        <v>5</v>
      </c>
      <c r="AN35" s="71">
        <f t="shared" si="19"/>
        <v>2</v>
      </c>
      <c r="AO35" s="76">
        <f t="shared" si="20"/>
        <v>4</v>
      </c>
      <c r="AQ35" s="72">
        <f t="shared" si="21"/>
        <v>173</v>
      </c>
      <c r="AR35" s="72">
        <f t="shared" si="22"/>
        <v>197</v>
      </c>
      <c r="AS35" s="72">
        <f t="shared" si="23"/>
        <v>36</v>
      </c>
      <c r="AU35" s="123" t="str">
        <f t="shared" si="24"/>
        <v>B3A4</v>
      </c>
    </row>
    <row r="36" spans="1:48" s="20" customFormat="1" ht="15">
      <c r="A36" s="148" t="s">
        <v>39</v>
      </c>
      <c r="B36" s="126" t="str">
        <f>MID(A36,2,6)</f>
        <v>5EC720</v>
      </c>
      <c r="C36" s="119">
        <f t="shared" si="4"/>
        <v>6</v>
      </c>
      <c r="D36" s="4">
        <f t="shared" si="5"/>
        <v>24</v>
      </c>
      <c r="E36" s="116" t="str">
        <f t="shared" si="6"/>
        <v>5E</v>
      </c>
      <c r="F36" s="11" t="str">
        <f t="shared" si="7"/>
        <v>C7</v>
      </c>
      <c r="G36" s="7" t="str">
        <f t="shared" si="8"/>
        <v>20</v>
      </c>
      <c r="H36" s="7" t="str">
        <f t="shared" si="9"/>
        <v/>
      </c>
      <c r="I36" s="7" t="str">
        <f t="shared" si="10"/>
        <v/>
      </c>
      <c r="J36" s="4" t="str">
        <f t="shared" si="11"/>
        <v/>
      </c>
      <c r="K36" s="116" t="str">
        <f t="shared" si="28"/>
        <v>0</v>
      </c>
      <c r="L36" s="11" t="str">
        <f t="shared" si="28"/>
        <v>1</v>
      </c>
      <c r="M36" s="11" t="str">
        <f t="shared" si="28"/>
        <v>0</v>
      </c>
      <c r="N36" s="117" t="str">
        <f t="shared" si="28"/>
        <v>1</v>
      </c>
      <c r="O36" s="11" t="str">
        <f t="shared" si="28"/>
        <v>1</v>
      </c>
      <c r="P36" s="11" t="str">
        <f t="shared" si="28"/>
        <v>1</v>
      </c>
      <c r="Q36" s="11" t="str">
        <f t="shared" si="28"/>
        <v>1</v>
      </c>
      <c r="R36" s="11" t="str">
        <f t="shared" si="28"/>
        <v>0</v>
      </c>
      <c r="S36" s="116" t="str">
        <f t="shared" si="29"/>
        <v>1</v>
      </c>
      <c r="T36" s="11" t="str">
        <f t="shared" si="29"/>
        <v>1</v>
      </c>
      <c r="U36" s="11" t="str">
        <f t="shared" si="29"/>
        <v>0</v>
      </c>
      <c r="V36" s="117" t="str">
        <f t="shared" si="29"/>
        <v>0</v>
      </c>
      <c r="W36" s="105" t="str">
        <f t="shared" si="29"/>
        <v>0</v>
      </c>
      <c r="X36" s="106" t="str">
        <f t="shared" si="29"/>
        <v>1</v>
      </c>
      <c r="Y36" s="11" t="str">
        <f t="shared" si="29"/>
        <v>1</v>
      </c>
      <c r="Z36" s="117" t="str">
        <f t="shared" si="29"/>
        <v>1</v>
      </c>
      <c r="AA36" s="11" t="str">
        <f t="shared" si="30"/>
        <v>0</v>
      </c>
      <c r="AB36" s="85" t="str">
        <f t="shared" si="30"/>
        <v>0</v>
      </c>
      <c r="AC36" s="86" t="str">
        <f t="shared" si="30"/>
        <v>1</v>
      </c>
      <c r="AD36" s="88" t="str">
        <f t="shared" si="30"/>
        <v>0</v>
      </c>
      <c r="AE36" s="109" t="str">
        <f t="shared" si="30"/>
        <v>0</v>
      </c>
      <c r="AF36" s="88" t="str">
        <f t="shared" si="30"/>
        <v>0</v>
      </c>
      <c r="AG36" s="88" t="str">
        <f t="shared" si="30"/>
        <v>0</v>
      </c>
      <c r="AH36" s="110" t="str">
        <f t="shared" si="30"/>
        <v>0</v>
      </c>
      <c r="AI36" s="55"/>
      <c r="AJ36" s="61">
        <f t="shared" si="15"/>
        <v>10</v>
      </c>
      <c r="AK36" s="74">
        <f t="shared" si="16"/>
        <v>7</v>
      </c>
      <c r="AL36" s="61">
        <f t="shared" si="17"/>
        <v>3</v>
      </c>
      <c r="AM36" s="74">
        <f t="shared" si="18"/>
        <v>14</v>
      </c>
      <c r="AN36" s="61">
        <f t="shared" si="19"/>
        <v>4</v>
      </c>
      <c r="AO36" s="74">
        <f t="shared" si="20"/>
        <v>0</v>
      </c>
      <c r="AQ36" s="20">
        <f t="shared" si="21"/>
        <v>167</v>
      </c>
      <c r="AR36" s="20">
        <f t="shared" si="22"/>
        <v>62</v>
      </c>
      <c r="AS36" s="20">
        <f t="shared" si="23"/>
        <v>64</v>
      </c>
      <c r="AU36" s="127" t="str">
        <f t="shared" si="24"/>
        <v>EC72</v>
      </c>
      <c r="AV36" s="20">
        <v>7</v>
      </c>
    </row>
    <row r="37" spans="1:48" s="20" customFormat="1" ht="15">
      <c r="A37" s="116" t="s">
        <v>52</v>
      </c>
      <c r="B37" s="126" t="s">
        <v>51</v>
      </c>
      <c r="C37" s="119">
        <f t="shared" si="4"/>
        <v>6</v>
      </c>
      <c r="D37" s="4">
        <f t="shared" si="5"/>
        <v>24</v>
      </c>
      <c r="E37" s="116" t="str">
        <f t="shared" si="6"/>
        <v>5E</v>
      </c>
      <c r="F37" s="11" t="str">
        <f t="shared" si="7"/>
        <v>C7</v>
      </c>
      <c r="G37" s="7" t="str">
        <f t="shared" si="8"/>
        <v>20</v>
      </c>
      <c r="H37" s="7" t="str">
        <f t="shared" si="9"/>
        <v/>
      </c>
      <c r="I37" s="7" t="str">
        <f t="shared" si="10"/>
        <v/>
      </c>
      <c r="J37" s="4" t="str">
        <f t="shared" si="11"/>
        <v/>
      </c>
      <c r="K37" s="116" t="str">
        <f t="shared" si="28"/>
        <v>0</v>
      </c>
      <c r="L37" s="11" t="str">
        <f t="shared" si="28"/>
        <v>1</v>
      </c>
      <c r="M37" s="11" t="str">
        <f t="shared" si="28"/>
        <v>0</v>
      </c>
      <c r="N37" s="117" t="str">
        <f t="shared" si="28"/>
        <v>1</v>
      </c>
      <c r="O37" s="11" t="str">
        <f t="shared" si="28"/>
        <v>1</v>
      </c>
      <c r="P37" s="11" t="str">
        <f t="shared" si="28"/>
        <v>1</v>
      </c>
      <c r="Q37" s="11" t="str">
        <f t="shared" si="28"/>
        <v>1</v>
      </c>
      <c r="R37" s="11" t="str">
        <f t="shared" si="28"/>
        <v>0</v>
      </c>
      <c r="S37" s="116" t="str">
        <f t="shared" si="29"/>
        <v>1</v>
      </c>
      <c r="T37" s="11" t="str">
        <f t="shared" si="29"/>
        <v>1</v>
      </c>
      <c r="U37" s="11" t="str">
        <f t="shared" si="29"/>
        <v>0</v>
      </c>
      <c r="V37" s="117" t="str">
        <f t="shared" si="29"/>
        <v>0</v>
      </c>
      <c r="W37" s="105" t="str">
        <f t="shared" si="29"/>
        <v>0</v>
      </c>
      <c r="X37" s="106" t="str">
        <f t="shared" si="29"/>
        <v>1</v>
      </c>
      <c r="Y37" s="11" t="str">
        <f t="shared" si="29"/>
        <v>1</v>
      </c>
      <c r="Z37" s="117" t="str">
        <f t="shared" si="29"/>
        <v>1</v>
      </c>
      <c r="AA37" s="11" t="str">
        <f t="shared" si="30"/>
        <v>0</v>
      </c>
      <c r="AB37" s="85" t="str">
        <f t="shared" si="30"/>
        <v>0</v>
      </c>
      <c r="AC37" s="86" t="str">
        <f t="shared" si="30"/>
        <v>1</v>
      </c>
      <c r="AD37" s="88" t="str">
        <f t="shared" si="30"/>
        <v>0</v>
      </c>
      <c r="AE37" s="109" t="str">
        <f t="shared" si="30"/>
        <v>0</v>
      </c>
      <c r="AF37" s="88" t="str">
        <f t="shared" si="30"/>
        <v>0</v>
      </c>
      <c r="AG37" s="88" t="str">
        <f t="shared" si="30"/>
        <v>0</v>
      </c>
      <c r="AH37" s="110" t="str">
        <f t="shared" si="30"/>
        <v>0</v>
      </c>
      <c r="AI37" s="55"/>
      <c r="AJ37" s="61">
        <f t="shared" si="15"/>
        <v>10</v>
      </c>
      <c r="AK37" s="74">
        <f t="shared" si="16"/>
        <v>7</v>
      </c>
      <c r="AL37" s="61">
        <f t="shared" si="17"/>
        <v>3</v>
      </c>
      <c r="AM37" s="74">
        <f t="shared" si="18"/>
        <v>14</v>
      </c>
      <c r="AN37" s="61">
        <f t="shared" si="19"/>
        <v>4</v>
      </c>
      <c r="AO37" s="74">
        <f t="shared" si="20"/>
        <v>0</v>
      </c>
      <c r="AQ37" s="20">
        <f t="shared" si="21"/>
        <v>167</v>
      </c>
      <c r="AR37" s="20">
        <f t="shared" si="22"/>
        <v>62</v>
      </c>
      <c r="AS37" s="20">
        <f t="shared" si="23"/>
        <v>64</v>
      </c>
      <c r="AU37" s="127" t="str">
        <f t="shared" si="24"/>
        <v>EC72</v>
      </c>
    </row>
    <row r="38" spans="1:48" s="20" customFormat="1" ht="15">
      <c r="A38" s="116" t="s">
        <v>53</v>
      </c>
      <c r="B38" s="126" t="s">
        <v>62</v>
      </c>
      <c r="C38" s="119">
        <f t="shared" si="4"/>
        <v>6</v>
      </c>
      <c r="D38" s="4">
        <f t="shared" si="5"/>
        <v>24</v>
      </c>
      <c r="E38" s="116" t="str">
        <f t="shared" si="6"/>
        <v>5E</v>
      </c>
      <c r="F38" s="11" t="str">
        <f t="shared" si="7"/>
        <v>C7</v>
      </c>
      <c r="G38" s="7" t="str">
        <f t="shared" si="8"/>
        <v>24</v>
      </c>
      <c r="H38" s="7" t="str">
        <f t="shared" si="9"/>
        <v/>
      </c>
      <c r="I38" s="7" t="str">
        <f t="shared" si="10"/>
        <v/>
      </c>
      <c r="J38" s="4" t="str">
        <f t="shared" si="11"/>
        <v/>
      </c>
      <c r="K38" s="116" t="str">
        <f t="shared" si="28"/>
        <v>0</v>
      </c>
      <c r="L38" s="11" t="str">
        <f t="shared" si="28"/>
        <v>1</v>
      </c>
      <c r="M38" s="11" t="str">
        <f t="shared" si="28"/>
        <v>0</v>
      </c>
      <c r="N38" s="117" t="str">
        <f t="shared" si="28"/>
        <v>1</v>
      </c>
      <c r="O38" s="11" t="str">
        <f t="shared" si="28"/>
        <v>1</v>
      </c>
      <c r="P38" s="11" t="str">
        <f t="shared" si="28"/>
        <v>1</v>
      </c>
      <c r="Q38" s="11" t="str">
        <f t="shared" si="28"/>
        <v>1</v>
      </c>
      <c r="R38" s="11" t="str">
        <f t="shared" si="28"/>
        <v>0</v>
      </c>
      <c r="S38" s="116" t="str">
        <f t="shared" si="29"/>
        <v>1</v>
      </c>
      <c r="T38" s="11" t="str">
        <f t="shared" si="29"/>
        <v>1</v>
      </c>
      <c r="U38" s="11" t="str">
        <f t="shared" si="29"/>
        <v>0</v>
      </c>
      <c r="V38" s="117" t="str">
        <f t="shared" si="29"/>
        <v>0</v>
      </c>
      <c r="W38" s="105" t="str">
        <f t="shared" si="29"/>
        <v>0</v>
      </c>
      <c r="X38" s="106" t="str">
        <f t="shared" si="29"/>
        <v>1</v>
      </c>
      <c r="Y38" s="11" t="str">
        <f t="shared" si="29"/>
        <v>1</v>
      </c>
      <c r="Z38" s="117" t="str">
        <f t="shared" si="29"/>
        <v>1</v>
      </c>
      <c r="AA38" s="11" t="str">
        <f t="shared" si="30"/>
        <v>0</v>
      </c>
      <c r="AB38" s="85" t="str">
        <f t="shared" si="30"/>
        <v>0</v>
      </c>
      <c r="AC38" s="86" t="str">
        <f t="shared" si="30"/>
        <v>1</v>
      </c>
      <c r="AD38" s="88" t="str">
        <f t="shared" si="30"/>
        <v>0</v>
      </c>
      <c r="AE38" s="109" t="str">
        <f t="shared" si="30"/>
        <v>0</v>
      </c>
      <c r="AF38" s="88" t="str">
        <f t="shared" si="30"/>
        <v>1</v>
      </c>
      <c r="AG38" s="88" t="str">
        <f t="shared" si="30"/>
        <v>0</v>
      </c>
      <c r="AH38" s="110" t="str">
        <f t="shared" si="30"/>
        <v>0</v>
      </c>
      <c r="AI38" s="55"/>
      <c r="AJ38" s="61">
        <f t="shared" si="15"/>
        <v>10</v>
      </c>
      <c r="AK38" s="74">
        <f t="shared" si="16"/>
        <v>7</v>
      </c>
      <c r="AL38" s="61">
        <f t="shared" si="17"/>
        <v>3</v>
      </c>
      <c r="AM38" s="74">
        <f t="shared" si="18"/>
        <v>14</v>
      </c>
      <c r="AN38" s="61">
        <f t="shared" si="19"/>
        <v>4</v>
      </c>
      <c r="AO38" s="74">
        <f t="shared" si="20"/>
        <v>2</v>
      </c>
      <c r="AQ38" s="20">
        <f t="shared" si="21"/>
        <v>167</v>
      </c>
      <c r="AR38" s="20">
        <f t="shared" si="22"/>
        <v>62</v>
      </c>
      <c r="AS38" s="20">
        <f t="shared" si="23"/>
        <v>66</v>
      </c>
      <c r="AU38" s="127" t="str">
        <f t="shared" si="24"/>
        <v>EC72</v>
      </c>
    </row>
    <row r="39" spans="1:48" s="20" customFormat="1" ht="15">
      <c r="A39" s="148" t="s">
        <v>32</v>
      </c>
      <c r="B39" s="126" t="str">
        <f>MID(A39,2,6)</f>
        <v>5EC722</v>
      </c>
      <c r="C39" s="119">
        <f t="shared" si="4"/>
        <v>6</v>
      </c>
      <c r="D39" s="4">
        <f t="shared" si="5"/>
        <v>24</v>
      </c>
      <c r="E39" s="116" t="str">
        <f t="shared" si="6"/>
        <v>5E</v>
      </c>
      <c r="F39" s="11" t="str">
        <f t="shared" si="7"/>
        <v>C7</v>
      </c>
      <c r="G39" s="7" t="str">
        <f t="shared" si="8"/>
        <v>22</v>
      </c>
      <c r="H39" s="7" t="str">
        <f t="shared" si="9"/>
        <v/>
      </c>
      <c r="I39" s="7" t="str">
        <f t="shared" si="10"/>
        <v/>
      </c>
      <c r="J39" s="4" t="str">
        <f t="shared" si="11"/>
        <v/>
      </c>
      <c r="K39" s="116" t="str">
        <f t="shared" si="28"/>
        <v>0</v>
      </c>
      <c r="L39" s="11" t="str">
        <f t="shared" si="28"/>
        <v>1</v>
      </c>
      <c r="M39" s="11" t="str">
        <f t="shared" si="28"/>
        <v>0</v>
      </c>
      <c r="N39" s="117" t="str">
        <f t="shared" si="28"/>
        <v>1</v>
      </c>
      <c r="O39" s="11" t="str">
        <f t="shared" si="28"/>
        <v>1</v>
      </c>
      <c r="P39" s="11" t="str">
        <f t="shared" si="28"/>
        <v>1</v>
      </c>
      <c r="Q39" s="11" t="str">
        <f t="shared" si="28"/>
        <v>1</v>
      </c>
      <c r="R39" s="11" t="str">
        <f t="shared" si="28"/>
        <v>0</v>
      </c>
      <c r="S39" s="116" t="str">
        <f t="shared" si="29"/>
        <v>1</v>
      </c>
      <c r="T39" s="11" t="str">
        <f t="shared" si="29"/>
        <v>1</v>
      </c>
      <c r="U39" s="11" t="str">
        <f t="shared" si="29"/>
        <v>0</v>
      </c>
      <c r="V39" s="117" t="str">
        <f t="shared" si="29"/>
        <v>0</v>
      </c>
      <c r="W39" s="105" t="str">
        <f t="shared" si="29"/>
        <v>0</v>
      </c>
      <c r="X39" s="106" t="str">
        <f t="shared" si="29"/>
        <v>1</v>
      </c>
      <c r="Y39" s="11" t="str">
        <f t="shared" si="29"/>
        <v>1</v>
      </c>
      <c r="Z39" s="117" t="str">
        <f t="shared" si="29"/>
        <v>1</v>
      </c>
      <c r="AA39" s="11" t="str">
        <f t="shared" si="30"/>
        <v>0</v>
      </c>
      <c r="AB39" s="85" t="str">
        <f t="shared" si="30"/>
        <v>0</v>
      </c>
      <c r="AC39" s="86" t="str">
        <f t="shared" si="30"/>
        <v>1</v>
      </c>
      <c r="AD39" s="88" t="str">
        <f t="shared" si="30"/>
        <v>0</v>
      </c>
      <c r="AE39" s="109" t="str">
        <f t="shared" si="30"/>
        <v>0</v>
      </c>
      <c r="AF39" s="88" t="str">
        <f t="shared" si="30"/>
        <v>0</v>
      </c>
      <c r="AG39" s="88" t="str">
        <f t="shared" si="30"/>
        <v>1</v>
      </c>
      <c r="AH39" s="110" t="str">
        <f t="shared" si="30"/>
        <v>0</v>
      </c>
      <c r="AI39" s="55" t="s">
        <v>78</v>
      </c>
      <c r="AJ39" s="61">
        <f t="shared" si="15"/>
        <v>10</v>
      </c>
      <c r="AK39" s="74">
        <f t="shared" si="16"/>
        <v>7</v>
      </c>
      <c r="AL39" s="61">
        <f t="shared" si="17"/>
        <v>3</v>
      </c>
      <c r="AM39" s="74">
        <f t="shared" si="18"/>
        <v>14</v>
      </c>
      <c r="AN39" s="61">
        <f t="shared" si="19"/>
        <v>4</v>
      </c>
      <c r="AO39" s="74">
        <f t="shared" si="20"/>
        <v>4</v>
      </c>
      <c r="AQ39" s="20">
        <f t="shared" si="21"/>
        <v>167</v>
      </c>
      <c r="AR39" s="20">
        <f t="shared" si="22"/>
        <v>62</v>
      </c>
      <c r="AS39" s="20">
        <f t="shared" si="23"/>
        <v>68</v>
      </c>
      <c r="AU39" s="127" t="str">
        <f t="shared" si="24"/>
        <v>EC72</v>
      </c>
    </row>
    <row r="40" spans="1:48" s="72" customFormat="1" ht="15">
      <c r="A40" s="66" t="s">
        <v>49</v>
      </c>
      <c r="B40" s="124" t="s">
        <v>73</v>
      </c>
      <c r="C40" s="121">
        <f t="shared" si="4"/>
        <v>6</v>
      </c>
      <c r="D40" s="65">
        <f t="shared" si="5"/>
        <v>24</v>
      </c>
      <c r="E40" s="66" t="str">
        <f t="shared" si="6"/>
        <v>5E</v>
      </c>
      <c r="F40" s="67" t="str">
        <f t="shared" si="7"/>
        <v>C7</v>
      </c>
      <c r="G40" s="68" t="str">
        <f t="shared" si="8"/>
        <v>22</v>
      </c>
      <c r="H40" s="68" t="str">
        <f t="shared" si="9"/>
        <v/>
      </c>
      <c r="I40" s="68" t="str">
        <f t="shared" si="10"/>
        <v/>
      </c>
      <c r="J40" s="65" t="str">
        <f t="shared" si="11"/>
        <v/>
      </c>
      <c r="K40" s="66" t="str">
        <f t="shared" si="28"/>
        <v>0</v>
      </c>
      <c r="L40" s="67" t="str">
        <f t="shared" si="28"/>
        <v>1</v>
      </c>
      <c r="M40" s="67" t="str">
        <f t="shared" si="28"/>
        <v>0</v>
      </c>
      <c r="N40" s="69" t="str">
        <f t="shared" si="28"/>
        <v>1</v>
      </c>
      <c r="O40" s="67" t="str">
        <f t="shared" si="28"/>
        <v>1</v>
      </c>
      <c r="P40" s="67" t="str">
        <f t="shared" si="28"/>
        <v>1</v>
      </c>
      <c r="Q40" s="67" t="str">
        <f t="shared" si="28"/>
        <v>1</v>
      </c>
      <c r="R40" s="67" t="str">
        <f t="shared" si="28"/>
        <v>0</v>
      </c>
      <c r="S40" s="66" t="str">
        <f t="shared" si="29"/>
        <v>1</v>
      </c>
      <c r="T40" s="67" t="str">
        <f t="shared" si="29"/>
        <v>1</v>
      </c>
      <c r="U40" s="67" t="str">
        <f t="shared" si="29"/>
        <v>0</v>
      </c>
      <c r="V40" s="69" t="str">
        <f t="shared" si="29"/>
        <v>0</v>
      </c>
      <c r="W40" s="100" t="str">
        <f t="shared" si="29"/>
        <v>0</v>
      </c>
      <c r="X40" s="101" t="str">
        <f t="shared" si="29"/>
        <v>1</v>
      </c>
      <c r="Y40" s="67" t="str">
        <f t="shared" si="29"/>
        <v>1</v>
      </c>
      <c r="Z40" s="69" t="str">
        <f t="shared" si="29"/>
        <v>1</v>
      </c>
      <c r="AA40" s="67" t="str">
        <f t="shared" si="30"/>
        <v>0</v>
      </c>
      <c r="AB40" s="102" t="str">
        <f t="shared" si="30"/>
        <v>0</v>
      </c>
      <c r="AC40" s="103" t="str">
        <f t="shared" si="30"/>
        <v>1</v>
      </c>
      <c r="AD40" s="104" t="str">
        <f t="shared" si="30"/>
        <v>0</v>
      </c>
      <c r="AE40" s="113" t="str">
        <f t="shared" si="30"/>
        <v>0</v>
      </c>
      <c r="AF40" s="104" t="str">
        <f t="shared" si="30"/>
        <v>0</v>
      </c>
      <c r="AG40" s="104" t="str">
        <f t="shared" si="30"/>
        <v>1</v>
      </c>
      <c r="AH40" s="114" t="str">
        <f t="shared" si="30"/>
        <v>0</v>
      </c>
      <c r="AI40" s="70"/>
      <c r="AJ40" s="71">
        <f t="shared" si="15"/>
        <v>10</v>
      </c>
      <c r="AK40" s="76">
        <f t="shared" si="16"/>
        <v>7</v>
      </c>
      <c r="AL40" s="71">
        <f t="shared" si="17"/>
        <v>3</v>
      </c>
      <c r="AM40" s="76">
        <f t="shared" si="18"/>
        <v>14</v>
      </c>
      <c r="AN40" s="71">
        <f t="shared" si="19"/>
        <v>4</v>
      </c>
      <c r="AO40" s="76">
        <f t="shared" si="20"/>
        <v>4</v>
      </c>
      <c r="AQ40" s="72">
        <f t="shared" si="21"/>
        <v>167</v>
      </c>
      <c r="AR40" s="72">
        <f t="shared" si="22"/>
        <v>62</v>
      </c>
      <c r="AS40" s="72">
        <f t="shared" si="23"/>
        <v>68</v>
      </c>
      <c r="AU40" s="123" t="str">
        <f t="shared" si="24"/>
        <v>EC72</v>
      </c>
    </row>
    <row r="41" spans="1:48" s="20" customFormat="1" ht="15">
      <c r="A41" s="116" t="s">
        <v>45</v>
      </c>
      <c r="B41" s="126" t="s">
        <v>56</v>
      </c>
      <c r="C41" s="119">
        <f t="shared" si="4"/>
        <v>6</v>
      </c>
      <c r="D41" s="4">
        <f t="shared" si="5"/>
        <v>24</v>
      </c>
      <c r="E41" s="116" t="str">
        <f t="shared" si="6"/>
        <v>5F</v>
      </c>
      <c r="F41" s="11" t="str">
        <f t="shared" si="7"/>
        <v>05</v>
      </c>
      <c r="G41" s="7" t="str">
        <f t="shared" si="8"/>
        <v>30</v>
      </c>
      <c r="H41" s="7" t="str">
        <f t="shared" si="9"/>
        <v/>
      </c>
      <c r="I41" s="7" t="str">
        <f t="shared" si="10"/>
        <v/>
      </c>
      <c r="J41" s="4" t="str">
        <f t="shared" si="11"/>
        <v/>
      </c>
      <c r="K41" s="116" t="str">
        <f t="shared" ref="K41:R50" si="31">MID(HEX2BIN($E41,8),K$2,1)</f>
        <v>0</v>
      </c>
      <c r="L41" s="11" t="str">
        <f t="shared" si="31"/>
        <v>1</v>
      </c>
      <c r="M41" s="11" t="str">
        <f t="shared" si="31"/>
        <v>0</v>
      </c>
      <c r="N41" s="117" t="str">
        <f t="shared" si="31"/>
        <v>1</v>
      </c>
      <c r="O41" s="11" t="str">
        <f t="shared" si="31"/>
        <v>1</v>
      </c>
      <c r="P41" s="11" t="str">
        <f t="shared" si="31"/>
        <v>1</v>
      </c>
      <c r="Q41" s="11" t="str">
        <f t="shared" si="31"/>
        <v>1</v>
      </c>
      <c r="R41" s="11" t="str">
        <f t="shared" si="31"/>
        <v>1</v>
      </c>
      <c r="S41" s="116" t="str">
        <f t="shared" ref="S41:Z50" si="32">MID(HEX2BIN($F41,8),S$2,1)</f>
        <v>0</v>
      </c>
      <c r="T41" s="11" t="str">
        <f t="shared" si="32"/>
        <v>0</v>
      </c>
      <c r="U41" s="11" t="str">
        <f t="shared" si="32"/>
        <v>0</v>
      </c>
      <c r="V41" s="117" t="str">
        <f t="shared" si="32"/>
        <v>0</v>
      </c>
      <c r="W41" s="105" t="str">
        <f t="shared" si="32"/>
        <v>0</v>
      </c>
      <c r="X41" s="106" t="str">
        <f t="shared" si="32"/>
        <v>1</v>
      </c>
      <c r="Y41" s="11" t="str">
        <f t="shared" si="32"/>
        <v>0</v>
      </c>
      <c r="Z41" s="117" t="str">
        <f t="shared" si="32"/>
        <v>1</v>
      </c>
      <c r="AA41" s="11" t="str">
        <f t="shared" ref="AA41:AH50" si="33">MID(HEX2BIN($G41,8),AA$2,1)</f>
        <v>0</v>
      </c>
      <c r="AB41" s="85" t="str">
        <f t="shared" si="33"/>
        <v>0</v>
      </c>
      <c r="AC41" s="86" t="str">
        <f t="shared" si="33"/>
        <v>1</v>
      </c>
      <c r="AD41" s="88" t="str">
        <f t="shared" si="33"/>
        <v>1</v>
      </c>
      <c r="AE41" s="109" t="str">
        <f t="shared" si="33"/>
        <v>0</v>
      </c>
      <c r="AF41" s="88" t="str">
        <f t="shared" si="33"/>
        <v>0</v>
      </c>
      <c r="AG41" s="88" t="str">
        <f t="shared" si="33"/>
        <v>0</v>
      </c>
      <c r="AH41" s="110" t="str">
        <f t="shared" si="33"/>
        <v>0</v>
      </c>
      <c r="AI41" s="55"/>
      <c r="AJ41" s="61">
        <f t="shared" si="15"/>
        <v>10</v>
      </c>
      <c r="AK41" s="74">
        <f t="shared" si="16"/>
        <v>15</v>
      </c>
      <c r="AL41" s="61">
        <f t="shared" si="17"/>
        <v>0</v>
      </c>
      <c r="AM41" s="74">
        <f t="shared" si="18"/>
        <v>10</v>
      </c>
      <c r="AN41" s="61">
        <f t="shared" si="19"/>
        <v>12</v>
      </c>
      <c r="AO41" s="74">
        <f t="shared" si="20"/>
        <v>0</v>
      </c>
      <c r="AQ41" s="20">
        <f t="shared" si="21"/>
        <v>175</v>
      </c>
      <c r="AR41" s="20">
        <f t="shared" si="22"/>
        <v>10</v>
      </c>
      <c r="AS41" s="20">
        <f t="shared" si="23"/>
        <v>192</v>
      </c>
      <c r="AU41" s="127" t="str">
        <f t="shared" si="24"/>
        <v>F053</v>
      </c>
      <c r="AV41" s="20">
        <v>8</v>
      </c>
    </row>
    <row r="42" spans="1:48" s="20" customFormat="1" ht="15">
      <c r="A42" s="116" t="s">
        <v>46</v>
      </c>
      <c r="B42" s="126" t="s">
        <v>61</v>
      </c>
      <c r="C42" s="119">
        <f t="shared" si="4"/>
        <v>6</v>
      </c>
      <c r="D42" s="4">
        <f t="shared" si="5"/>
        <v>24</v>
      </c>
      <c r="E42" s="116" t="str">
        <f t="shared" si="6"/>
        <v>5F</v>
      </c>
      <c r="F42" s="11" t="str">
        <f t="shared" si="7"/>
        <v>05</v>
      </c>
      <c r="G42" s="7" t="str">
        <f t="shared" si="8"/>
        <v>34</v>
      </c>
      <c r="H42" s="7" t="str">
        <f t="shared" si="9"/>
        <v/>
      </c>
      <c r="I42" s="7" t="str">
        <f t="shared" si="10"/>
        <v/>
      </c>
      <c r="J42" s="4" t="str">
        <f t="shared" si="11"/>
        <v/>
      </c>
      <c r="K42" s="116" t="str">
        <f t="shared" si="31"/>
        <v>0</v>
      </c>
      <c r="L42" s="11" t="str">
        <f t="shared" si="31"/>
        <v>1</v>
      </c>
      <c r="M42" s="11" t="str">
        <f t="shared" si="31"/>
        <v>0</v>
      </c>
      <c r="N42" s="117" t="str">
        <f t="shared" si="31"/>
        <v>1</v>
      </c>
      <c r="O42" s="11" t="str">
        <f t="shared" si="31"/>
        <v>1</v>
      </c>
      <c r="P42" s="11" t="str">
        <f t="shared" si="31"/>
        <v>1</v>
      </c>
      <c r="Q42" s="11" t="str">
        <f t="shared" si="31"/>
        <v>1</v>
      </c>
      <c r="R42" s="11" t="str">
        <f t="shared" si="31"/>
        <v>1</v>
      </c>
      <c r="S42" s="116" t="str">
        <f t="shared" si="32"/>
        <v>0</v>
      </c>
      <c r="T42" s="11" t="str">
        <f t="shared" si="32"/>
        <v>0</v>
      </c>
      <c r="U42" s="11" t="str">
        <f t="shared" si="32"/>
        <v>0</v>
      </c>
      <c r="V42" s="117" t="str">
        <f t="shared" si="32"/>
        <v>0</v>
      </c>
      <c r="W42" s="105" t="str">
        <f t="shared" si="32"/>
        <v>0</v>
      </c>
      <c r="X42" s="106" t="str">
        <f t="shared" si="32"/>
        <v>1</v>
      </c>
      <c r="Y42" s="11" t="str">
        <f t="shared" si="32"/>
        <v>0</v>
      </c>
      <c r="Z42" s="117" t="str">
        <f t="shared" si="32"/>
        <v>1</v>
      </c>
      <c r="AA42" s="11" t="str">
        <f t="shared" si="33"/>
        <v>0</v>
      </c>
      <c r="AB42" s="85" t="str">
        <f t="shared" si="33"/>
        <v>0</v>
      </c>
      <c r="AC42" s="86" t="str">
        <f t="shared" si="33"/>
        <v>1</v>
      </c>
      <c r="AD42" s="88" t="str">
        <f t="shared" si="33"/>
        <v>1</v>
      </c>
      <c r="AE42" s="109" t="str">
        <f t="shared" si="33"/>
        <v>0</v>
      </c>
      <c r="AF42" s="88" t="str">
        <f t="shared" si="33"/>
        <v>1</v>
      </c>
      <c r="AG42" s="88" t="str">
        <f t="shared" si="33"/>
        <v>0</v>
      </c>
      <c r="AH42" s="110" t="str">
        <f t="shared" si="33"/>
        <v>0</v>
      </c>
      <c r="AI42" s="55"/>
      <c r="AJ42" s="61">
        <f t="shared" si="15"/>
        <v>10</v>
      </c>
      <c r="AK42" s="74">
        <f t="shared" si="16"/>
        <v>15</v>
      </c>
      <c r="AL42" s="61">
        <f t="shared" si="17"/>
        <v>0</v>
      </c>
      <c r="AM42" s="74">
        <f t="shared" si="18"/>
        <v>10</v>
      </c>
      <c r="AN42" s="61">
        <f t="shared" si="19"/>
        <v>12</v>
      </c>
      <c r="AO42" s="74">
        <f t="shared" si="20"/>
        <v>2</v>
      </c>
      <c r="AQ42" s="20">
        <f t="shared" si="21"/>
        <v>175</v>
      </c>
      <c r="AR42" s="20">
        <f t="shared" si="22"/>
        <v>10</v>
      </c>
      <c r="AS42" s="20">
        <f t="shared" si="23"/>
        <v>194</v>
      </c>
      <c r="AU42" s="127" t="str">
        <f t="shared" si="24"/>
        <v>F053</v>
      </c>
    </row>
    <row r="43" spans="1:48" s="20" customFormat="1" ht="15">
      <c r="A43" s="116" t="s">
        <v>47</v>
      </c>
      <c r="B43" s="126" t="s">
        <v>65</v>
      </c>
      <c r="C43" s="119">
        <f t="shared" ref="C43:C74" si="34">LEN(B43)-$C$7+1</f>
        <v>6</v>
      </c>
      <c r="D43" s="4">
        <f t="shared" ref="D43:D74" si="35">C43*4</f>
        <v>24</v>
      </c>
      <c r="E43" s="116" t="str">
        <f t="shared" ref="E43:E74" si="36">MID(B43,$C$7,2)</f>
        <v>5F</v>
      </c>
      <c r="F43" s="11" t="str">
        <f t="shared" ref="F43:F74" si="37">MID(B43,$C$7+2,2)</f>
        <v>05</v>
      </c>
      <c r="G43" s="7" t="str">
        <f t="shared" ref="G43:G74" si="38">MID(B43,$C$7+4,2)</f>
        <v>3C</v>
      </c>
      <c r="H43" s="7" t="str">
        <f t="shared" ref="H43:H74" si="39">MID(B43,$C$7+6,2)</f>
        <v/>
      </c>
      <c r="I43" s="7" t="str">
        <f t="shared" ref="I43:I74" si="40">MID(B43,$C$7+8,2)</f>
        <v/>
      </c>
      <c r="J43" s="4" t="str">
        <f t="shared" ref="J43:J74" si="41">MID(B43,$C$7+20,2)</f>
        <v/>
      </c>
      <c r="K43" s="116" t="str">
        <f t="shared" si="31"/>
        <v>0</v>
      </c>
      <c r="L43" s="11" t="str">
        <f t="shared" si="31"/>
        <v>1</v>
      </c>
      <c r="M43" s="11" t="str">
        <f t="shared" si="31"/>
        <v>0</v>
      </c>
      <c r="N43" s="117" t="str">
        <f t="shared" si="31"/>
        <v>1</v>
      </c>
      <c r="O43" s="11" t="str">
        <f t="shared" si="31"/>
        <v>1</v>
      </c>
      <c r="P43" s="11" t="str">
        <f t="shared" si="31"/>
        <v>1</v>
      </c>
      <c r="Q43" s="11" t="str">
        <f t="shared" si="31"/>
        <v>1</v>
      </c>
      <c r="R43" s="11" t="str">
        <f t="shared" si="31"/>
        <v>1</v>
      </c>
      <c r="S43" s="116" t="str">
        <f t="shared" si="32"/>
        <v>0</v>
      </c>
      <c r="T43" s="11" t="str">
        <f t="shared" si="32"/>
        <v>0</v>
      </c>
      <c r="U43" s="11" t="str">
        <f t="shared" si="32"/>
        <v>0</v>
      </c>
      <c r="V43" s="117" t="str">
        <f t="shared" si="32"/>
        <v>0</v>
      </c>
      <c r="W43" s="105" t="str">
        <f t="shared" si="32"/>
        <v>0</v>
      </c>
      <c r="X43" s="106" t="str">
        <f t="shared" si="32"/>
        <v>1</v>
      </c>
      <c r="Y43" s="11" t="str">
        <f t="shared" si="32"/>
        <v>0</v>
      </c>
      <c r="Z43" s="117" t="str">
        <f t="shared" si="32"/>
        <v>1</v>
      </c>
      <c r="AA43" s="11" t="str">
        <f t="shared" si="33"/>
        <v>0</v>
      </c>
      <c r="AB43" s="85" t="str">
        <f t="shared" si="33"/>
        <v>0</v>
      </c>
      <c r="AC43" s="86" t="str">
        <f t="shared" si="33"/>
        <v>1</v>
      </c>
      <c r="AD43" s="88" t="str">
        <f t="shared" si="33"/>
        <v>1</v>
      </c>
      <c r="AE43" s="109" t="str">
        <f t="shared" si="33"/>
        <v>1</v>
      </c>
      <c r="AF43" s="88" t="str">
        <f t="shared" si="33"/>
        <v>1</v>
      </c>
      <c r="AG43" s="88" t="str">
        <f t="shared" si="33"/>
        <v>0</v>
      </c>
      <c r="AH43" s="110" t="str">
        <f t="shared" si="33"/>
        <v>0</v>
      </c>
      <c r="AI43" s="55"/>
      <c r="AJ43" s="61">
        <f t="shared" ref="AJ43:AJ74" si="42">K43*K$6+L43*L$6+M43*M$6+N43*N$6</f>
        <v>10</v>
      </c>
      <c r="AK43" s="74">
        <f t="shared" ref="AK43:AK74" si="43">O43*O$6+P43*P$6+Q43*Q$6+R43*R$6</f>
        <v>15</v>
      </c>
      <c r="AL43" s="61">
        <f t="shared" ref="AL43:AL74" si="44">S43*S$6+T43*T$6+U43*U$6+V43*V$6</f>
        <v>0</v>
      </c>
      <c r="AM43" s="74">
        <f t="shared" ref="AM43:AM74" si="45">W43*W$6+X43*X$6+Y43*Y$6+Z43*Z$6</f>
        <v>10</v>
      </c>
      <c r="AN43" s="61">
        <f t="shared" ref="AN43:AN74" si="46">AA43*AA$6+AB43*AB$6+AC43*AC$6+AD43*AD$6</f>
        <v>12</v>
      </c>
      <c r="AO43" s="74">
        <f t="shared" ref="AO43:AO74" si="47">AE43*AE$6+AF43*AF$6+AG43*AG$6+AH43*AH$6</f>
        <v>3</v>
      </c>
      <c r="AQ43" s="20">
        <f t="shared" ref="AQ43:AQ74" si="48">AJ43*16+AK43</f>
        <v>175</v>
      </c>
      <c r="AR43" s="20">
        <f t="shared" ref="AR43:AR74" si="49">AL43*16+AM43</f>
        <v>10</v>
      </c>
      <c r="AS43" s="20">
        <f t="shared" ref="AS43:AS74" si="50">AN43*16+AO43</f>
        <v>195</v>
      </c>
      <c r="AU43" s="127" t="str">
        <f t="shared" ref="AU43:AU75" si="51">MID(B43,2,4)</f>
        <v>F053</v>
      </c>
    </row>
    <row r="44" spans="1:48" s="20" customFormat="1" ht="15">
      <c r="A44" s="148" t="s">
        <v>36</v>
      </c>
      <c r="B44" s="126" t="str">
        <f>MID(A44,2,6)</f>
        <v>5F0532</v>
      </c>
      <c r="C44" s="119">
        <f t="shared" si="34"/>
        <v>6</v>
      </c>
      <c r="D44" s="4">
        <f t="shared" si="35"/>
        <v>24</v>
      </c>
      <c r="E44" s="116" t="str">
        <f t="shared" si="36"/>
        <v>5F</v>
      </c>
      <c r="F44" s="11" t="str">
        <f t="shared" si="37"/>
        <v>05</v>
      </c>
      <c r="G44" s="7" t="str">
        <f t="shared" si="38"/>
        <v>32</v>
      </c>
      <c r="H44" s="7" t="str">
        <f t="shared" si="39"/>
        <v/>
      </c>
      <c r="I44" s="7" t="str">
        <f t="shared" si="40"/>
        <v/>
      </c>
      <c r="J44" s="4" t="str">
        <f t="shared" si="41"/>
        <v/>
      </c>
      <c r="K44" s="116" t="str">
        <f t="shared" si="31"/>
        <v>0</v>
      </c>
      <c r="L44" s="11" t="str">
        <f t="shared" si="31"/>
        <v>1</v>
      </c>
      <c r="M44" s="11" t="str">
        <f t="shared" si="31"/>
        <v>0</v>
      </c>
      <c r="N44" s="117" t="str">
        <f t="shared" si="31"/>
        <v>1</v>
      </c>
      <c r="O44" s="11" t="str">
        <f t="shared" si="31"/>
        <v>1</v>
      </c>
      <c r="P44" s="11" t="str">
        <f t="shared" si="31"/>
        <v>1</v>
      </c>
      <c r="Q44" s="11" t="str">
        <f t="shared" si="31"/>
        <v>1</v>
      </c>
      <c r="R44" s="11" t="str">
        <f t="shared" si="31"/>
        <v>1</v>
      </c>
      <c r="S44" s="116" t="str">
        <f t="shared" si="32"/>
        <v>0</v>
      </c>
      <c r="T44" s="11" t="str">
        <f t="shared" si="32"/>
        <v>0</v>
      </c>
      <c r="U44" s="11" t="str">
        <f t="shared" si="32"/>
        <v>0</v>
      </c>
      <c r="V44" s="117" t="str">
        <f t="shared" si="32"/>
        <v>0</v>
      </c>
      <c r="W44" s="105" t="str">
        <f t="shared" si="32"/>
        <v>0</v>
      </c>
      <c r="X44" s="106" t="str">
        <f t="shared" si="32"/>
        <v>1</v>
      </c>
      <c r="Y44" s="11" t="str">
        <f t="shared" si="32"/>
        <v>0</v>
      </c>
      <c r="Z44" s="117" t="str">
        <f t="shared" si="32"/>
        <v>1</v>
      </c>
      <c r="AA44" s="11" t="str">
        <f t="shared" si="33"/>
        <v>0</v>
      </c>
      <c r="AB44" s="85" t="str">
        <f t="shared" si="33"/>
        <v>0</v>
      </c>
      <c r="AC44" s="86" t="str">
        <f t="shared" si="33"/>
        <v>1</v>
      </c>
      <c r="AD44" s="88" t="str">
        <f t="shared" si="33"/>
        <v>1</v>
      </c>
      <c r="AE44" s="109" t="str">
        <f t="shared" si="33"/>
        <v>0</v>
      </c>
      <c r="AF44" s="88" t="str">
        <f t="shared" si="33"/>
        <v>0</v>
      </c>
      <c r="AG44" s="88" t="str">
        <f t="shared" si="33"/>
        <v>1</v>
      </c>
      <c r="AH44" s="110" t="str">
        <f t="shared" si="33"/>
        <v>0</v>
      </c>
      <c r="AI44" s="55" t="s">
        <v>35</v>
      </c>
      <c r="AJ44" s="61">
        <f t="shared" si="42"/>
        <v>10</v>
      </c>
      <c r="AK44" s="74">
        <f t="shared" si="43"/>
        <v>15</v>
      </c>
      <c r="AL44" s="61">
        <f t="shared" si="44"/>
        <v>0</v>
      </c>
      <c r="AM44" s="74">
        <f t="shared" si="45"/>
        <v>10</v>
      </c>
      <c r="AN44" s="61">
        <f t="shared" si="46"/>
        <v>12</v>
      </c>
      <c r="AO44" s="74">
        <f t="shared" si="47"/>
        <v>4</v>
      </c>
      <c r="AQ44" s="20">
        <f t="shared" si="48"/>
        <v>175</v>
      </c>
      <c r="AR44" s="20">
        <f t="shared" si="49"/>
        <v>10</v>
      </c>
      <c r="AS44" s="20">
        <f t="shared" si="50"/>
        <v>196</v>
      </c>
      <c r="AU44" s="127" t="str">
        <f t="shared" si="51"/>
        <v>F053</v>
      </c>
    </row>
    <row r="45" spans="1:48" s="72" customFormat="1" ht="15">
      <c r="A45" s="66" t="s">
        <v>50</v>
      </c>
      <c r="B45" s="124" t="s">
        <v>75</v>
      </c>
      <c r="C45" s="121">
        <f t="shared" si="34"/>
        <v>6</v>
      </c>
      <c r="D45" s="65">
        <f t="shared" si="35"/>
        <v>24</v>
      </c>
      <c r="E45" s="66" t="str">
        <f t="shared" si="36"/>
        <v>5F</v>
      </c>
      <c r="F45" s="67" t="str">
        <f t="shared" si="37"/>
        <v>05</v>
      </c>
      <c r="G45" s="68" t="str">
        <f t="shared" si="38"/>
        <v>32</v>
      </c>
      <c r="H45" s="68" t="str">
        <f t="shared" si="39"/>
        <v/>
      </c>
      <c r="I45" s="68" t="str">
        <f t="shared" si="40"/>
        <v/>
      </c>
      <c r="J45" s="65" t="str">
        <f t="shared" si="41"/>
        <v/>
      </c>
      <c r="K45" s="66" t="str">
        <f t="shared" si="31"/>
        <v>0</v>
      </c>
      <c r="L45" s="67" t="str">
        <f t="shared" si="31"/>
        <v>1</v>
      </c>
      <c r="M45" s="67" t="str">
        <f t="shared" si="31"/>
        <v>0</v>
      </c>
      <c r="N45" s="69" t="str">
        <f t="shared" si="31"/>
        <v>1</v>
      </c>
      <c r="O45" s="67" t="str">
        <f t="shared" si="31"/>
        <v>1</v>
      </c>
      <c r="P45" s="67" t="str">
        <f t="shared" si="31"/>
        <v>1</v>
      </c>
      <c r="Q45" s="67" t="str">
        <f t="shared" si="31"/>
        <v>1</v>
      </c>
      <c r="R45" s="67" t="str">
        <f t="shared" si="31"/>
        <v>1</v>
      </c>
      <c r="S45" s="66" t="str">
        <f t="shared" si="32"/>
        <v>0</v>
      </c>
      <c r="T45" s="67" t="str">
        <f t="shared" si="32"/>
        <v>0</v>
      </c>
      <c r="U45" s="67" t="str">
        <f t="shared" si="32"/>
        <v>0</v>
      </c>
      <c r="V45" s="69" t="str">
        <f t="shared" si="32"/>
        <v>0</v>
      </c>
      <c r="W45" s="100" t="str">
        <f t="shared" si="32"/>
        <v>0</v>
      </c>
      <c r="X45" s="101" t="str">
        <f t="shared" si="32"/>
        <v>1</v>
      </c>
      <c r="Y45" s="67" t="str">
        <f t="shared" si="32"/>
        <v>0</v>
      </c>
      <c r="Z45" s="69" t="str">
        <f t="shared" si="32"/>
        <v>1</v>
      </c>
      <c r="AA45" s="67" t="str">
        <f t="shared" si="33"/>
        <v>0</v>
      </c>
      <c r="AB45" s="102" t="str">
        <f t="shared" si="33"/>
        <v>0</v>
      </c>
      <c r="AC45" s="103" t="str">
        <f t="shared" si="33"/>
        <v>1</v>
      </c>
      <c r="AD45" s="104" t="str">
        <f t="shared" si="33"/>
        <v>1</v>
      </c>
      <c r="AE45" s="113" t="str">
        <f t="shared" si="33"/>
        <v>0</v>
      </c>
      <c r="AF45" s="104" t="str">
        <f t="shared" si="33"/>
        <v>0</v>
      </c>
      <c r="AG45" s="104" t="str">
        <f t="shared" si="33"/>
        <v>1</v>
      </c>
      <c r="AH45" s="114" t="str">
        <f t="shared" si="33"/>
        <v>0</v>
      </c>
      <c r="AI45" s="70"/>
      <c r="AJ45" s="71">
        <f t="shared" si="42"/>
        <v>10</v>
      </c>
      <c r="AK45" s="76">
        <f t="shared" si="43"/>
        <v>15</v>
      </c>
      <c r="AL45" s="71">
        <f t="shared" si="44"/>
        <v>0</v>
      </c>
      <c r="AM45" s="76">
        <f t="shared" si="45"/>
        <v>10</v>
      </c>
      <c r="AN45" s="71">
        <f t="shared" si="46"/>
        <v>12</v>
      </c>
      <c r="AO45" s="76">
        <f t="shared" si="47"/>
        <v>4</v>
      </c>
      <c r="AQ45" s="72">
        <f t="shared" si="48"/>
        <v>175</v>
      </c>
      <c r="AR45" s="72">
        <f t="shared" si="49"/>
        <v>10</v>
      </c>
      <c r="AS45" s="72">
        <f t="shared" si="50"/>
        <v>196</v>
      </c>
      <c r="AU45" s="123" t="str">
        <f t="shared" si="51"/>
        <v>F053</v>
      </c>
    </row>
    <row r="46" spans="1:48" ht="15">
      <c r="A46"/>
      <c r="B46" s="126" t="str">
        <f>MID(A46,2,6)</f>
        <v/>
      </c>
      <c r="C46" s="119">
        <f t="shared" si="34"/>
        <v>0</v>
      </c>
      <c r="D46" s="4">
        <f t="shared" si="35"/>
        <v>0</v>
      </c>
      <c r="E46" s="116" t="str">
        <f t="shared" si="36"/>
        <v/>
      </c>
      <c r="F46" s="11" t="str">
        <f t="shared" si="37"/>
        <v/>
      </c>
      <c r="G46" s="7" t="str">
        <f t="shared" si="38"/>
        <v/>
      </c>
      <c r="H46" s="7" t="str">
        <f t="shared" si="39"/>
        <v/>
      </c>
      <c r="I46" s="7" t="str">
        <f t="shared" si="40"/>
        <v/>
      </c>
      <c r="J46" s="4" t="str">
        <f t="shared" si="41"/>
        <v/>
      </c>
      <c r="K46" s="116" t="str">
        <f t="shared" si="31"/>
        <v>0</v>
      </c>
      <c r="L46" s="11" t="str">
        <f t="shared" si="31"/>
        <v>0</v>
      </c>
      <c r="M46" s="11" t="str">
        <f t="shared" si="31"/>
        <v>0</v>
      </c>
      <c r="N46" s="117" t="str">
        <f t="shared" si="31"/>
        <v>0</v>
      </c>
      <c r="O46" s="11" t="str">
        <f t="shared" si="31"/>
        <v>0</v>
      </c>
      <c r="P46" s="11" t="str">
        <f t="shared" si="31"/>
        <v>0</v>
      </c>
      <c r="Q46" s="11" t="str">
        <f t="shared" si="31"/>
        <v>0</v>
      </c>
      <c r="R46" s="11" t="str">
        <f t="shared" si="31"/>
        <v>0</v>
      </c>
      <c r="S46" s="116" t="str">
        <f t="shared" si="32"/>
        <v>0</v>
      </c>
      <c r="T46" s="11" t="str">
        <f t="shared" si="32"/>
        <v>0</v>
      </c>
      <c r="U46" s="11" t="str">
        <f t="shared" si="32"/>
        <v>0</v>
      </c>
      <c r="V46" s="117" t="str">
        <f t="shared" si="32"/>
        <v>0</v>
      </c>
      <c r="W46" s="105" t="str">
        <f t="shared" si="32"/>
        <v>0</v>
      </c>
      <c r="X46" s="106" t="str">
        <f t="shared" si="32"/>
        <v>0</v>
      </c>
      <c r="Y46" s="11" t="str">
        <f t="shared" si="32"/>
        <v>0</v>
      </c>
      <c r="Z46" s="117" t="str">
        <f t="shared" si="32"/>
        <v>0</v>
      </c>
      <c r="AA46" s="11" t="str">
        <f t="shared" si="33"/>
        <v>0</v>
      </c>
      <c r="AB46" s="85" t="str">
        <f t="shared" si="33"/>
        <v>0</v>
      </c>
      <c r="AC46" s="86" t="str">
        <f t="shared" si="33"/>
        <v>0</v>
      </c>
      <c r="AD46" s="88" t="str">
        <f t="shared" si="33"/>
        <v>0</v>
      </c>
      <c r="AE46" s="109" t="str">
        <f t="shared" si="33"/>
        <v>0</v>
      </c>
      <c r="AF46" s="88" t="str">
        <f t="shared" si="33"/>
        <v>0</v>
      </c>
      <c r="AG46" s="88" t="str">
        <f t="shared" si="33"/>
        <v>0</v>
      </c>
      <c r="AH46" s="110" t="str">
        <f t="shared" si="33"/>
        <v>0</v>
      </c>
      <c r="AJ46" s="61">
        <f t="shared" si="42"/>
        <v>0</v>
      </c>
      <c r="AK46" s="74">
        <f t="shared" si="43"/>
        <v>0</v>
      </c>
      <c r="AL46" s="61">
        <f t="shared" si="44"/>
        <v>0</v>
      </c>
      <c r="AM46" s="74">
        <f t="shared" si="45"/>
        <v>0</v>
      </c>
      <c r="AN46" s="61">
        <f t="shared" si="46"/>
        <v>0</v>
      </c>
      <c r="AO46" s="74">
        <f t="shared" si="47"/>
        <v>0</v>
      </c>
      <c r="AP46" s="20"/>
      <c r="AQ46" s="20">
        <f t="shared" si="48"/>
        <v>0</v>
      </c>
      <c r="AR46" s="20">
        <f t="shared" si="49"/>
        <v>0</v>
      </c>
      <c r="AS46" s="20">
        <f t="shared" si="50"/>
        <v>0</v>
      </c>
      <c r="AT46" s="20"/>
      <c r="AU46" s="122" t="str">
        <f t="shared" si="51"/>
        <v/>
      </c>
    </row>
    <row r="47" spans="1:48" ht="15">
      <c r="A47"/>
      <c r="B47" s="126" t="str">
        <f>MID(A47,2,6)</f>
        <v/>
      </c>
      <c r="C47" s="119">
        <f t="shared" si="34"/>
        <v>0</v>
      </c>
      <c r="D47" s="4">
        <f t="shared" si="35"/>
        <v>0</v>
      </c>
      <c r="E47" s="116" t="str">
        <f t="shared" si="36"/>
        <v/>
      </c>
      <c r="F47" s="11" t="str">
        <f t="shared" si="37"/>
        <v/>
      </c>
      <c r="G47" s="7" t="str">
        <f t="shared" si="38"/>
        <v/>
      </c>
      <c r="H47" s="7" t="str">
        <f t="shared" si="39"/>
        <v/>
      </c>
      <c r="I47" s="7" t="str">
        <f t="shared" si="40"/>
        <v/>
      </c>
      <c r="J47" s="4" t="str">
        <f t="shared" si="41"/>
        <v/>
      </c>
      <c r="K47" s="116" t="str">
        <f t="shared" si="31"/>
        <v>0</v>
      </c>
      <c r="L47" s="11" t="str">
        <f t="shared" si="31"/>
        <v>0</v>
      </c>
      <c r="M47" s="11" t="str">
        <f t="shared" si="31"/>
        <v>0</v>
      </c>
      <c r="N47" s="117" t="str">
        <f t="shared" si="31"/>
        <v>0</v>
      </c>
      <c r="O47" s="11" t="str">
        <f t="shared" si="31"/>
        <v>0</v>
      </c>
      <c r="P47" s="11" t="str">
        <f t="shared" si="31"/>
        <v>0</v>
      </c>
      <c r="Q47" s="11" t="str">
        <f t="shared" si="31"/>
        <v>0</v>
      </c>
      <c r="R47" s="11" t="str">
        <f t="shared" si="31"/>
        <v>0</v>
      </c>
      <c r="S47" s="116" t="str">
        <f t="shared" si="32"/>
        <v>0</v>
      </c>
      <c r="T47" s="11" t="str">
        <f t="shared" si="32"/>
        <v>0</v>
      </c>
      <c r="U47" s="11" t="str">
        <f t="shared" si="32"/>
        <v>0</v>
      </c>
      <c r="V47" s="117" t="str">
        <f t="shared" si="32"/>
        <v>0</v>
      </c>
      <c r="W47" s="105" t="str">
        <f t="shared" si="32"/>
        <v>0</v>
      </c>
      <c r="X47" s="106" t="str">
        <f t="shared" si="32"/>
        <v>0</v>
      </c>
      <c r="Y47" s="11" t="str">
        <f t="shared" si="32"/>
        <v>0</v>
      </c>
      <c r="Z47" s="117" t="str">
        <f t="shared" si="32"/>
        <v>0</v>
      </c>
      <c r="AA47" s="11" t="str">
        <f t="shared" si="33"/>
        <v>0</v>
      </c>
      <c r="AB47" s="85" t="str">
        <f t="shared" si="33"/>
        <v>0</v>
      </c>
      <c r="AC47" s="86" t="str">
        <f t="shared" si="33"/>
        <v>0</v>
      </c>
      <c r="AD47" s="88" t="str">
        <f t="shared" si="33"/>
        <v>0</v>
      </c>
      <c r="AE47" s="109" t="str">
        <f t="shared" si="33"/>
        <v>0</v>
      </c>
      <c r="AF47" s="88" t="str">
        <f t="shared" si="33"/>
        <v>0</v>
      </c>
      <c r="AG47" s="88" t="str">
        <f t="shared" si="33"/>
        <v>0</v>
      </c>
      <c r="AH47" s="110" t="str">
        <f t="shared" si="33"/>
        <v>0</v>
      </c>
      <c r="AJ47" s="61">
        <f t="shared" si="42"/>
        <v>0</v>
      </c>
      <c r="AK47" s="74">
        <f t="shared" si="43"/>
        <v>0</v>
      </c>
      <c r="AL47" s="61">
        <f t="shared" si="44"/>
        <v>0</v>
      </c>
      <c r="AM47" s="74">
        <f t="shared" si="45"/>
        <v>0</v>
      </c>
      <c r="AN47" s="61">
        <f t="shared" si="46"/>
        <v>0</v>
      </c>
      <c r="AO47" s="74">
        <f t="shared" si="47"/>
        <v>0</v>
      </c>
      <c r="AP47" s="20"/>
      <c r="AQ47" s="20">
        <f t="shared" si="48"/>
        <v>0</v>
      </c>
      <c r="AR47" s="20">
        <f t="shared" si="49"/>
        <v>0</v>
      </c>
      <c r="AS47" s="20">
        <f t="shared" si="50"/>
        <v>0</v>
      </c>
      <c r="AT47" s="20"/>
      <c r="AU47" s="122" t="str">
        <f t="shared" si="51"/>
        <v/>
      </c>
    </row>
    <row r="48" spans="1:48" s="20" customFormat="1" ht="15">
      <c r="A48" s="120"/>
      <c r="B48" s="126" t="str">
        <f>MID(A48,2,6)</f>
        <v/>
      </c>
      <c r="C48" s="119">
        <f t="shared" si="34"/>
        <v>0</v>
      </c>
      <c r="D48" s="4">
        <f t="shared" si="35"/>
        <v>0</v>
      </c>
      <c r="E48" s="116" t="str">
        <f t="shared" si="36"/>
        <v/>
      </c>
      <c r="F48" s="11" t="str">
        <f t="shared" si="37"/>
        <v/>
      </c>
      <c r="G48" s="7" t="str">
        <f t="shared" si="38"/>
        <v/>
      </c>
      <c r="H48" s="7" t="str">
        <f t="shared" si="39"/>
        <v/>
      </c>
      <c r="I48" s="7" t="str">
        <f t="shared" si="40"/>
        <v/>
      </c>
      <c r="J48" s="4" t="str">
        <f t="shared" si="41"/>
        <v/>
      </c>
      <c r="K48" s="116" t="str">
        <f t="shared" si="31"/>
        <v>0</v>
      </c>
      <c r="L48" s="11" t="str">
        <f t="shared" si="31"/>
        <v>0</v>
      </c>
      <c r="M48" s="11" t="str">
        <f t="shared" si="31"/>
        <v>0</v>
      </c>
      <c r="N48" s="117" t="str">
        <f t="shared" si="31"/>
        <v>0</v>
      </c>
      <c r="O48" s="11" t="str">
        <f t="shared" si="31"/>
        <v>0</v>
      </c>
      <c r="P48" s="11" t="str">
        <f t="shared" si="31"/>
        <v>0</v>
      </c>
      <c r="Q48" s="11" t="str">
        <f t="shared" si="31"/>
        <v>0</v>
      </c>
      <c r="R48" s="11" t="str">
        <f t="shared" si="31"/>
        <v>0</v>
      </c>
      <c r="S48" s="116" t="str">
        <f t="shared" si="32"/>
        <v>0</v>
      </c>
      <c r="T48" s="11" t="str">
        <f t="shared" si="32"/>
        <v>0</v>
      </c>
      <c r="U48" s="11" t="str">
        <f t="shared" si="32"/>
        <v>0</v>
      </c>
      <c r="V48" s="117" t="str">
        <f t="shared" si="32"/>
        <v>0</v>
      </c>
      <c r="W48" s="105" t="str">
        <f t="shared" si="32"/>
        <v>0</v>
      </c>
      <c r="X48" s="106" t="str">
        <f t="shared" si="32"/>
        <v>0</v>
      </c>
      <c r="Y48" s="11" t="str">
        <f t="shared" si="32"/>
        <v>0</v>
      </c>
      <c r="Z48" s="117" t="str">
        <f t="shared" si="32"/>
        <v>0</v>
      </c>
      <c r="AA48" s="11" t="str">
        <f t="shared" si="33"/>
        <v>0</v>
      </c>
      <c r="AB48" s="85" t="str">
        <f t="shared" si="33"/>
        <v>0</v>
      </c>
      <c r="AC48" s="86" t="str">
        <f t="shared" si="33"/>
        <v>0</v>
      </c>
      <c r="AD48" s="88" t="str">
        <f t="shared" si="33"/>
        <v>0</v>
      </c>
      <c r="AE48" s="109" t="str">
        <f t="shared" si="33"/>
        <v>0</v>
      </c>
      <c r="AF48" s="88" t="str">
        <f t="shared" si="33"/>
        <v>0</v>
      </c>
      <c r="AG48" s="88" t="str">
        <f t="shared" si="33"/>
        <v>0</v>
      </c>
      <c r="AH48" s="110" t="str">
        <f t="shared" si="33"/>
        <v>0</v>
      </c>
      <c r="AI48" s="55"/>
      <c r="AJ48" s="61">
        <f t="shared" si="42"/>
        <v>0</v>
      </c>
      <c r="AK48" s="74">
        <f t="shared" si="43"/>
        <v>0</v>
      </c>
      <c r="AL48" s="61">
        <f t="shared" si="44"/>
        <v>0</v>
      </c>
      <c r="AM48" s="74">
        <f t="shared" si="45"/>
        <v>0</v>
      </c>
      <c r="AN48" s="61">
        <f t="shared" si="46"/>
        <v>0</v>
      </c>
      <c r="AO48" s="74">
        <f t="shared" si="47"/>
        <v>0</v>
      </c>
      <c r="AQ48" s="20">
        <f t="shared" si="48"/>
        <v>0</v>
      </c>
      <c r="AR48" s="20">
        <f t="shared" si="49"/>
        <v>0</v>
      </c>
      <c r="AS48" s="20">
        <f t="shared" si="50"/>
        <v>0</v>
      </c>
      <c r="AU48" s="122" t="str">
        <f t="shared" si="51"/>
        <v/>
      </c>
    </row>
    <row r="49" spans="1:47" s="20" customFormat="1" ht="15">
      <c r="A49" s="120"/>
      <c r="B49" s="127"/>
      <c r="C49" s="119">
        <f t="shared" si="34"/>
        <v>0</v>
      </c>
      <c r="D49" s="4">
        <f t="shared" si="35"/>
        <v>0</v>
      </c>
      <c r="E49" s="116" t="str">
        <f t="shared" si="36"/>
        <v/>
      </c>
      <c r="F49" s="11" t="str">
        <f t="shared" si="37"/>
        <v/>
      </c>
      <c r="G49" s="7" t="str">
        <f t="shared" si="38"/>
        <v/>
      </c>
      <c r="H49" s="7" t="str">
        <f t="shared" si="39"/>
        <v/>
      </c>
      <c r="I49" s="7" t="str">
        <f t="shared" si="40"/>
        <v/>
      </c>
      <c r="J49" s="4" t="str">
        <f t="shared" si="41"/>
        <v/>
      </c>
      <c r="K49" s="116" t="str">
        <f t="shared" si="31"/>
        <v>0</v>
      </c>
      <c r="L49" s="11" t="str">
        <f t="shared" si="31"/>
        <v>0</v>
      </c>
      <c r="M49" s="11" t="str">
        <f t="shared" si="31"/>
        <v>0</v>
      </c>
      <c r="N49" s="117" t="str">
        <f t="shared" si="31"/>
        <v>0</v>
      </c>
      <c r="O49" s="11" t="str">
        <f t="shared" si="31"/>
        <v>0</v>
      </c>
      <c r="P49" s="11" t="str">
        <f t="shared" si="31"/>
        <v>0</v>
      </c>
      <c r="Q49" s="11" t="str">
        <f t="shared" si="31"/>
        <v>0</v>
      </c>
      <c r="R49" s="11" t="str">
        <f t="shared" si="31"/>
        <v>0</v>
      </c>
      <c r="S49" s="116" t="str">
        <f t="shared" si="32"/>
        <v>0</v>
      </c>
      <c r="T49" s="11" t="str">
        <f t="shared" si="32"/>
        <v>0</v>
      </c>
      <c r="U49" s="11" t="str">
        <f t="shared" si="32"/>
        <v>0</v>
      </c>
      <c r="V49" s="117" t="str">
        <f t="shared" si="32"/>
        <v>0</v>
      </c>
      <c r="W49" s="105" t="str">
        <f t="shared" si="32"/>
        <v>0</v>
      </c>
      <c r="X49" s="106" t="str">
        <f t="shared" si="32"/>
        <v>0</v>
      </c>
      <c r="Y49" s="11" t="str">
        <f t="shared" si="32"/>
        <v>0</v>
      </c>
      <c r="Z49" s="117" t="str">
        <f t="shared" si="32"/>
        <v>0</v>
      </c>
      <c r="AA49" s="11" t="str">
        <f t="shared" si="33"/>
        <v>0</v>
      </c>
      <c r="AB49" s="85" t="str">
        <f t="shared" si="33"/>
        <v>0</v>
      </c>
      <c r="AC49" s="86" t="str">
        <f t="shared" si="33"/>
        <v>0</v>
      </c>
      <c r="AD49" s="88" t="str">
        <f t="shared" si="33"/>
        <v>0</v>
      </c>
      <c r="AE49" s="109" t="str">
        <f t="shared" si="33"/>
        <v>0</v>
      </c>
      <c r="AF49" s="88" t="str">
        <f t="shared" si="33"/>
        <v>0</v>
      </c>
      <c r="AG49" s="88" t="str">
        <f t="shared" si="33"/>
        <v>0</v>
      </c>
      <c r="AH49" s="110" t="str">
        <f t="shared" si="33"/>
        <v>0</v>
      </c>
      <c r="AI49" s="55"/>
      <c r="AJ49" s="61">
        <f t="shared" si="42"/>
        <v>0</v>
      </c>
      <c r="AK49" s="74">
        <f t="shared" si="43"/>
        <v>0</v>
      </c>
      <c r="AL49" s="61">
        <f t="shared" si="44"/>
        <v>0</v>
      </c>
      <c r="AM49" s="74">
        <f t="shared" si="45"/>
        <v>0</v>
      </c>
      <c r="AN49" s="61">
        <f t="shared" si="46"/>
        <v>0</v>
      </c>
      <c r="AO49" s="74">
        <f t="shared" si="47"/>
        <v>0</v>
      </c>
      <c r="AQ49" s="20">
        <f t="shared" si="48"/>
        <v>0</v>
      </c>
      <c r="AR49" s="20">
        <f t="shared" si="49"/>
        <v>0</v>
      </c>
      <c r="AS49" s="20">
        <f t="shared" si="50"/>
        <v>0</v>
      </c>
      <c r="AU49" s="122" t="str">
        <f t="shared" si="51"/>
        <v/>
      </c>
    </row>
    <row r="50" spans="1:47" ht="15">
      <c r="A50"/>
      <c r="B50" s="122"/>
      <c r="C50" s="119">
        <f t="shared" si="34"/>
        <v>0</v>
      </c>
      <c r="D50" s="4">
        <f t="shared" si="35"/>
        <v>0</v>
      </c>
      <c r="E50" s="116" t="str">
        <f t="shared" si="36"/>
        <v/>
      </c>
      <c r="F50" s="11" t="str">
        <f t="shared" si="37"/>
        <v/>
      </c>
      <c r="G50" s="7" t="str">
        <f t="shared" si="38"/>
        <v/>
      </c>
      <c r="H50" s="7" t="str">
        <f t="shared" si="39"/>
        <v/>
      </c>
      <c r="I50" s="7" t="str">
        <f t="shared" si="40"/>
        <v/>
      </c>
      <c r="J50" s="4" t="str">
        <f t="shared" si="41"/>
        <v/>
      </c>
      <c r="K50" s="116" t="str">
        <f t="shared" si="31"/>
        <v>0</v>
      </c>
      <c r="L50" s="11" t="str">
        <f t="shared" si="31"/>
        <v>0</v>
      </c>
      <c r="M50" s="11" t="str">
        <f t="shared" si="31"/>
        <v>0</v>
      </c>
      <c r="N50" s="117" t="str">
        <f t="shared" si="31"/>
        <v>0</v>
      </c>
      <c r="O50" s="11" t="str">
        <f t="shared" si="31"/>
        <v>0</v>
      </c>
      <c r="P50" s="11" t="str">
        <f t="shared" si="31"/>
        <v>0</v>
      </c>
      <c r="Q50" s="11" t="str">
        <f t="shared" si="31"/>
        <v>0</v>
      </c>
      <c r="R50" s="11" t="str">
        <f t="shared" si="31"/>
        <v>0</v>
      </c>
      <c r="S50" s="116" t="str">
        <f t="shared" si="32"/>
        <v>0</v>
      </c>
      <c r="T50" s="11" t="str">
        <f t="shared" si="32"/>
        <v>0</v>
      </c>
      <c r="U50" s="11" t="str">
        <f t="shared" si="32"/>
        <v>0</v>
      </c>
      <c r="V50" s="117" t="str">
        <f t="shared" si="32"/>
        <v>0</v>
      </c>
      <c r="W50" s="105" t="str">
        <f t="shared" si="32"/>
        <v>0</v>
      </c>
      <c r="X50" s="106" t="str">
        <f t="shared" si="32"/>
        <v>0</v>
      </c>
      <c r="Y50" s="11" t="str">
        <f t="shared" si="32"/>
        <v>0</v>
      </c>
      <c r="Z50" s="117" t="str">
        <f t="shared" si="32"/>
        <v>0</v>
      </c>
      <c r="AA50" s="11" t="str">
        <f t="shared" si="33"/>
        <v>0</v>
      </c>
      <c r="AB50" s="85" t="str">
        <f t="shared" si="33"/>
        <v>0</v>
      </c>
      <c r="AC50" s="86" t="str">
        <f t="shared" si="33"/>
        <v>0</v>
      </c>
      <c r="AD50" s="88" t="str">
        <f t="shared" si="33"/>
        <v>0</v>
      </c>
      <c r="AE50" s="109" t="str">
        <f t="shared" si="33"/>
        <v>0</v>
      </c>
      <c r="AF50" s="88" t="str">
        <f t="shared" si="33"/>
        <v>0</v>
      </c>
      <c r="AG50" s="88" t="str">
        <f t="shared" si="33"/>
        <v>0</v>
      </c>
      <c r="AH50" s="110" t="str">
        <f t="shared" si="33"/>
        <v>0</v>
      </c>
      <c r="AJ50" s="61">
        <f t="shared" si="42"/>
        <v>0</v>
      </c>
      <c r="AK50" s="74">
        <f t="shared" si="43"/>
        <v>0</v>
      </c>
      <c r="AL50" s="61">
        <f t="shared" si="44"/>
        <v>0</v>
      </c>
      <c r="AM50" s="74">
        <f t="shared" si="45"/>
        <v>0</v>
      </c>
      <c r="AN50" s="61">
        <f t="shared" si="46"/>
        <v>0</v>
      </c>
      <c r="AO50" s="74">
        <f t="shared" si="47"/>
        <v>0</v>
      </c>
      <c r="AP50" s="20"/>
      <c r="AQ50" s="20">
        <f t="shared" si="48"/>
        <v>0</v>
      </c>
      <c r="AR50" s="20">
        <f t="shared" si="49"/>
        <v>0</v>
      </c>
      <c r="AS50" s="20">
        <f t="shared" si="50"/>
        <v>0</v>
      </c>
      <c r="AT50" s="20"/>
      <c r="AU50" s="122" t="str">
        <f t="shared" si="51"/>
        <v/>
      </c>
    </row>
    <row r="51" spans="1:47" ht="15">
      <c r="A51"/>
      <c r="B51" s="122"/>
      <c r="C51" s="119">
        <f t="shared" si="34"/>
        <v>0</v>
      </c>
      <c r="D51" s="4">
        <f t="shared" si="35"/>
        <v>0</v>
      </c>
      <c r="E51" s="116" t="str">
        <f t="shared" si="36"/>
        <v/>
      </c>
      <c r="F51" s="11" t="str">
        <f t="shared" si="37"/>
        <v/>
      </c>
      <c r="G51" s="7" t="str">
        <f t="shared" si="38"/>
        <v/>
      </c>
      <c r="H51" s="7" t="str">
        <f t="shared" si="39"/>
        <v/>
      </c>
      <c r="I51" s="7" t="str">
        <f t="shared" si="40"/>
        <v/>
      </c>
      <c r="J51" s="4" t="str">
        <f t="shared" si="41"/>
        <v/>
      </c>
      <c r="K51" s="116" t="str">
        <f t="shared" ref="K51:R82" si="52">MID(HEX2BIN($E51,8),K$2,1)</f>
        <v>0</v>
      </c>
      <c r="L51" s="11" t="str">
        <f t="shared" si="52"/>
        <v>0</v>
      </c>
      <c r="M51" s="11" t="str">
        <f t="shared" si="52"/>
        <v>0</v>
      </c>
      <c r="N51" s="117" t="str">
        <f t="shared" si="52"/>
        <v>0</v>
      </c>
      <c r="O51" s="11" t="str">
        <f t="shared" si="52"/>
        <v>0</v>
      </c>
      <c r="P51" s="11" t="str">
        <f t="shared" si="52"/>
        <v>0</v>
      </c>
      <c r="Q51" s="11" t="str">
        <f t="shared" si="52"/>
        <v>0</v>
      </c>
      <c r="R51" s="11" t="str">
        <f t="shared" si="52"/>
        <v>0</v>
      </c>
      <c r="S51" s="116" t="str">
        <f t="shared" ref="S51:Z82" si="53">MID(HEX2BIN($F51,8),S$2,1)</f>
        <v>0</v>
      </c>
      <c r="T51" s="11" t="str">
        <f t="shared" si="53"/>
        <v>0</v>
      </c>
      <c r="U51" s="11" t="str">
        <f t="shared" si="53"/>
        <v>0</v>
      </c>
      <c r="V51" s="117" t="str">
        <f t="shared" si="53"/>
        <v>0</v>
      </c>
      <c r="W51" s="105" t="str">
        <f t="shared" si="53"/>
        <v>0</v>
      </c>
      <c r="X51" s="106" t="str">
        <f t="shared" si="53"/>
        <v>0</v>
      </c>
      <c r="Y51" s="11" t="str">
        <f t="shared" si="53"/>
        <v>0</v>
      </c>
      <c r="Z51" s="117" t="str">
        <f t="shared" si="53"/>
        <v>0</v>
      </c>
      <c r="AA51" s="11" t="str">
        <f t="shared" ref="AA51:AH82" si="54">MID(HEX2BIN($G51,8),AA$2,1)</f>
        <v>0</v>
      </c>
      <c r="AB51" s="85" t="str">
        <f t="shared" si="54"/>
        <v>0</v>
      </c>
      <c r="AC51" s="86" t="str">
        <f t="shared" si="54"/>
        <v>0</v>
      </c>
      <c r="AD51" s="88" t="str">
        <f t="shared" si="54"/>
        <v>0</v>
      </c>
      <c r="AE51" s="109" t="str">
        <f t="shared" si="54"/>
        <v>0</v>
      </c>
      <c r="AF51" s="88" t="str">
        <f t="shared" si="54"/>
        <v>0</v>
      </c>
      <c r="AG51" s="88" t="str">
        <f t="shared" si="54"/>
        <v>0</v>
      </c>
      <c r="AH51" s="110" t="str">
        <f t="shared" si="54"/>
        <v>0</v>
      </c>
      <c r="AJ51" s="61">
        <f t="shared" si="42"/>
        <v>0</v>
      </c>
      <c r="AK51" s="74">
        <f t="shared" si="43"/>
        <v>0</v>
      </c>
      <c r="AL51" s="61">
        <f t="shared" si="44"/>
        <v>0</v>
      </c>
      <c r="AM51" s="74">
        <f t="shared" si="45"/>
        <v>0</v>
      </c>
      <c r="AN51" s="61">
        <f t="shared" si="46"/>
        <v>0</v>
      </c>
      <c r="AO51" s="74">
        <f t="shared" si="47"/>
        <v>0</v>
      </c>
      <c r="AP51" s="20"/>
      <c r="AQ51" s="20">
        <f t="shared" si="48"/>
        <v>0</v>
      </c>
      <c r="AR51" s="20">
        <f t="shared" si="49"/>
        <v>0</v>
      </c>
      <c r="AS51" s="20">
        <f t="shared" si="50"/>
        <v>0</v>
      </c>
      <c r="AT51" s="20"/>
      <c r="AU51" s="122" t="str">
        <f t="shared" si="51"/>
        <v/>
      </c>
    </row>
    <row r="52" spans="1:47" ht="15">
      <c r="A52"/>
      <c r="B52" s="122"/>
      <c r="C52" s="119">
        <f t="shared" si="34"/>
        <v>0</v>
      </c>
      <c r="D52" s="4">
        <f t="shared" si="35"/>
        <v>0</v>
      </c>
      <c r="E52" s="116" t="str">
        <f t="shared" si="36"/>
        <v/>
      </c>
      <c r="F52" s="11" t="str">
        <f t="shared" si="37"/>
        <v/>
      </c>
      <c r="G52" s="7" t="str">
        <f t="shared" si="38"/>
        <v/>
      </c>
      <c r="H52" s="7" t="str">
        <f t="shared" si="39"/>
        <v/>
      </c>
      <c r="I52" s="7" t="str">
        <f t="shared" si="40"/>
        <v/>
      </c>
      <c r="J52" s="4" t="str">
        <f t="shared" si="41"/>
        <v/>
      </c>
      <c r="K52" s="116" t="str">
        <f t="shared" si="52"/>
        <v>0</v>
      </c>
      <c r="L52" s="11" t="str">
        <f t="shared" si="52"/>
        <v>0</v>
      </c>
      <c r="M52" s="11" t="str">
        <f t="shared" si="52"/>
        <v>0</v>
      </c>
      <c r="N52" s="117" t="str">
        <f t="shared" si="52"/>
        <v>0</v>
      </c>
      <c r="O52" s="11" t="str">
        <f t="shared" si="52"/>
        <v>0</v>
      </c>
      <c r="P52" s="11" t="str">
        <f t="shared" si="52"/>
        <v>0</v>
      </c>
      <c r="Q52" s="11" t="str">
        <f t="shared" si="52"/>
        <v>0</v>
      </c>
      <c r="R52" s="11" t="str">
        <f t="shared" si="52"/>
        <v>0</v>
      </c>
      <c r="S52" s="116" t="str">
        <f t="shared" si="53"/>
        <v>0</v>
      </c>
      <c r="T52" s="11" t="str">
        <f t="shared" si="53"/>
        <v>0</v>
      </c>
      <c r="U52" s="11" t="str">
        <f t="shared" si="53"/>
        <v>0</v>
      </c>
      <c r="V52" s="117" t="str">
        <f t="shared" si="53"/>
        <v>0</v>
      </c>
      <c r="W52" s="105" t="str">
        <f t="shared" si="53"/>
        <v>0</v>
      </c>
      <c r="X52" s="106" t="str">
        <f t="shared" si="53"/>
        <v>0</v>
      </c>
      <c r="Y52" s="11" t="str">
        <f t="shared" si="53"/>
        <v>0</v>
      </c>
      <c r="Z52" s="117" t="str">
        <f t="shared" si="53"/>
        <v>0</v>
      </c>
      <c r="AA52" s="11" t="str">
        <f t="shared" si="54"/>
        <v>0</v>
      </c>
      <c r="AB52" s="85" t="str">
        <f t="shared" si="54"/>
        <v>0</v>
      </c>
      <c r="AC52" s="86" t="str">
        <f t="shared" si="54"/>
        <v>0</v>
      </c>
      <c r="AD52" s="88" t="str">
        <f t="shared" si="54"/>
        <v>0</v>
      </c>
      <c r="AE52" s="109" t="str">
        <f t="shared" si="54"/>
        <v>0</v>
      </c>
      <c r="AF52" s="88" t="str">
        <f t="shared" si="54"/>
        <v>0</v>
      </c>
      <c r="AG52" s="88" t="str">
        <f t="shared" si="54"/>
        <v>0</v>
      </c>
      <c r="AH52" s="110" t="str">
        <f t="shared" si="54"/>
        <v>0</v>
      </c>
      <c r="AJ52" s="61">
        <f t="shared" si="42"/>
        <v>0</v>
      </c>
      <c r="AK52" s="74">
        <f t="shared" si="43"/>
        <v>0</v>
      </c>
      <c r="AL52" s="61">
        <f t="shared" si="44"/>
        <v>0</v>
      </c>
      <c r="AM52" s="74">
        <f t="shared" si="45"/>
        <v>0</v>
      </c>
      <c r="AN52" s="61">
        <f t="shared" si="46"/>
        <v>0</v>
      </c>
      <c r="AO52" s="74">
        <f t="shared" si="47"/>
        <v>0</v>
      </c>
      <c r="AP52" s="20"/>
      <c r="AQ52" s="20">
        <f t="shared" si="48"/>
        <v>0</v>
      </c>
      <c r="AR52" s="20">
        <f t="shared" si="49"/>
        <v>0</v>
      </c>
      <c r="AS52" s="20">
        <f t="shared" si="50"/>
        <v>0</v>
      </c>
      <c r="AT52" s="20"/>
      <c r="AU52" s="122" t="str">
        <f t="shared" si="51"/>
        <v/>
      </c>
    </row>
    <row r="53" spans="1:47" ht="15">
      <c r="A53"/>
      <c r="B53" s="122"/>
      <c r="C53" s="119">
        <f t="shared" si="34"/>
        <v>0</v>
      </c>
      <c r="D53" s="4">
        <f t="shared" si="35"/>
        <v>0</v>
      </c>
      <c r="E53" s="116" t="str">
        <f t="shared" si="36"/>
        <v/>
      </c>
      <c r="F53" s="11" t="str">
        <f t="shared" si="37"/>
        <v/>
      </c>
      <c r="G53" s="7" t="str">
        <f t="shared" si="38"/>
        <v/>
      </c>
      <c r="H53" s="7" t="str">
        <f t="shared" si="39"/>
        <v/>
      </c>
      <c r="I53" s="7" t="str">
        <f t="shared" si="40"/>
        <v/>
      </c>
      <c r="J53" s="4" t="str">
        <f t="shared" si="41"/>
        <v/>
      </c>
      <c r="K53" s="116" t="str">
        <f t="shared" si="52"/>
        <v>0</v>
      </c>
      <c r="L53" s="11" t="str">
        <f t="shared" si="52"/>
        <v>0</v>
      </c>
      <c r="M53" s="11" t="str">
        <f t="shared" si="52"/>
        <v>0</v>
      </c>
      <c r="N53" s="117" t="str">
        <f t="shared" si="52"/>
        <v>0</v>
      </c>
      <c r="O53" s="11" t="str">
        <f t="shared" si="52"/>
        <v>0</v>
      </c>
      <c r="P53" s="11" t="str">
        <f t="shared" si="52"/>
        <v>0</v>
      </c>
      <c r="Q53" s="11" t="str">
        <f t="shared" si="52"/>
        <v>0</v>
      </c>
      <c r="R53" s="11" t="str">
        <f t="shared" si="52"/>
        <v>0</v>
      </c>
      <c r="S53" s="116" t="str">
        <f t="shared" si="53"/>
        <v>0</v>
      </c>
      <c r="T53" s="11" t="str">
        <f t="shared" si="53"/>
        <v>0</v>
      </c>
      <c r="U53" s="11" t="str">
        <f t="shared" si="53"/>
        <v>0</v>
      </c>
      <c r="V53" s="117" t="str">
        <f t="shared" si="53"/>
        <v>0</v>
      </c>
      <c r="W53" s="105" t="str">
        <f t="shared" si="53"/>
        <v>0</v>
      </c>
      <c r="X53" s="106" t="str">
        <f t="shared" si="53"/>
        <v>0</v>
      </c>
      <c r="Y53" s="11" t="str">
        <f t="shared" si="53"/>
        <v>0</v>
      </c>
      <c r="Z53" s="117" t="str">
        <f t="shared" si="53"/>
        <v>0</v>
      </c>
      <c r="AA53" s="11" t="str">
        <f t="shared" si="54"/>
        <v>0</v>
      </c>
      <c r="AB53" s="85" t="str">
        <f t="shared" si="54"/>
        <v>0</v>
      </c>
      <c r="AC53" s="86" t="str">
        <f t="shared" si="54"/>
        <v>0</v>
      </c>
      <c r="AD53" s="88" t="str">
        <f t="shared" si="54"/>
        <v>0</v>
      </c>
      <c r="AE53" s="109" t="str">
        <f t="shared" si="54"/>
        <v>0</v>
      </c>
      <c r="AF53" s="88" t="str">
        <f t="shared" si="54"/>
        <v>0</v>
      </c>
      <c r="AG53" s="88" t="str">
        <f t="shared" si="54"/>
        <v>0</v>
      </c>
      <c r="AH53" s="110" t="str">
        <f t="shared" si="54"/>
        <v>0</v>
      </c>
      <c r="AJ53" s="61">
        <f t="shared" si="42"/>
        <v>0</v>
      </c>
      <c r="AK53" s="74">
        <f t="shared" si="43"/>
        <v>0</v>
      </c>
      <c r="AL53" s="61">
        <f t="shared" si="44"/>
        <v>0</v>
      </c>
      <c r="AM53" s="74">
        <f t="shared" si="45"/>
        <v>0</v>
      </c>
      <c r="AN53" s="61">
        <f t="shared" si="46"/>
        <v>0</v>
      </c>
      <c r="AO53" s="74">
        <f t="shared" si="47"/>
        <v>0</v>
      </c>
      <c r="AP53" s="20"/>
      <c r="AQ53" s="20">
        <f t="shared" si="48"/>
        <v>0</v>
      </c>
      <c r="AR53" s="20">
        <f t="shared" si="49"/>
        <v>0</v>
      </c>
      <c r="AS53" s="20">
        <f t="shared" si="50"/>
        <v>0</v>
      </c>
      <c r="AT53" s="20"/>
      <c r="AU53" s="122" t="str">
        <f t="shared" si="51"/>
        <v/>
      </c>
    </row>
    <row r="54" spans="1:47" ht="15">
      <c r="A54"/>
      <c r="B54" s="122"/>
      <c r="C54" s="119">
        <f t="shared" si="34"/>
        <v>0</v>
      </c>
      <c r="D54" s="4">
        <f t="shared" si="35"/>
        <v>0</v>
      </c>
      <c r="E54" s="116" t="str">
        <f t="shared" si="36"/>
        <v/>
      </c>
      <c r="F54" s="11" t="str">
        <f t="shared" si="37"/>
        <v/>
      </c>
      <c r="G54" s="7" t="str">
        <f t="shared" si="38"/>
        <v/>
      </c>
      <c r="H54" s="7" t="str">
        <f t="shared" si="39"/>
        <v/>
      </c>
      <c r="I54" s="7" t="str">
        <f t="shared" si="40"/>
        <v/>
      </c>
      <c r="J54" s="4" t="str">
        <f t="shared" si="41"/>
        <v/>
      </c>
      <c r="K54" s="116" t="str">
        <f t="shared" si="52"/>
        <v>0</v>
      </c>
      <c r="L54" s="11" t="str">
        <f t="shared" si="52"/>
        <v>0</v>
      </c>
      <c r="M54" s="11" t="str">
        <f t="shared" si="52"/>
        <v>0</v>
      </c>
      <c r="N54" s="117" t="str">
        <f t="shared" si="52"/>
        <v>0</v>
      </c>
      <c r="O54" s="11" t="str">
        <f t="shared" si="52"/>
        <v>0</v>
      </c>
      <c r="P54" s="11" t="str">
        <f t="shared" si="52"/>
        <v>0</v>
      </c>
      <c r="Q54" s="11" t="str">
        <f t="shared" si="52"/>
        <v>0</v>
      </c>
      <c r="R54" s="11" t="str">
        <f t="shared" si="52"/>
        <v>0</v>
      </c>
      <c r="S54" s="116" t="str">
        <f t="shared" si="53"/>
        <v>0</v>
      </c>
      <c r="T54" s="11" t="str">
        <f t="shared" si="53"/>
        <v>0</v>
      </c>
      <c r="U54" s="11" t="str">
        <f t="shared" si="53"/>
        <v>0</v>
      </c>
      <c r="V54" s="117" t="str">
        <f t="shared" si="53"/>
        <v>0</v>
      </c>
      <c r="W54" s="105" t="str">
        <f t="shared" si="53"/>
        <v>0</v>
      </c>
      <c r="X54" s="106" t="str">
        <f t="shared" si="53"/>
        <v>0</v>
      </c>
      <c r="Y54" s="11" t="str">
        <f t="shared" si="53"/>
        <v>0</v>
      </c>
      <c r="Z54" s="117" t="str">
        <f t="shared" si="53"/>
        <v>0</v>
      </c>
      <c r="AA54" s="11" t="str">
        <f t="shared" si="54"/>
        <v>0</v>
      </c>
      <c r="AB54" s="85" t="str">
        <f t="shared" si="54"/>
        <v>0</v>
      </c>
      <c r="AC54" s="86" t="str">
        <f t="shared" si="54"/>
        <v>0</v>
      </c>
      <c r="AD54" s="88" t="str">
        <f t="shared" si="54"/>
        <v>0</v>
      </c>
      <c r="AE54" s="109" t="str">
        <f t="shared" si="54"/>
        <v>0</v>
      </c>
      <c r="AF54" s="88" t="str">
        <f t="shared" si="54"/>
        <v>0</v>
      </c>
      <c r="AG54" s="88" t="str">
        <f t="shared" si="54"/>
        <v>0</v>
      </c>
      <c r="AH54" s="110" t="str">
        <f t="shared" si="54"/>
        <v>0</v>
      </c>
      <c r="AJ54" s="61">
        <f t="shared" si="42"/>
        <v>0</v>
      </c>
      <c r="AK54" s="74">
        <f t="shared" si="43"/>
        <v>0</v>
      </c>
      <c r="AL54" s="61">
        <f t="shared" si="44"/>
        <v>0</v>
      </c>
      <c r="AM54" s="74">
        <f t="shared" si="45"/>
        <v>0</v>
      </c>
      <c r="AN54" s="61">
        <f t="shared" si="46"/>
        <v>0</v>
      </c>
      <c r="AO54" s="74">
        <f t="shared" si="47"/>
        <v>0</v>
      </c>
      <c r="AP54" s="20"/>
      <c r="AQ54" s="20">
        <f t="shared" si="48"/>
        <v>0</v>
      </c>
      <c r="AR54" s="20">
        <f t="shared" si="49"/>
        <v>0</v>
      </c>
      <c r="AS54" s="20">
        <f t="shared" si="50"/>
        <v>0</v>
      </c>
      <c r="AT54" s="20"/>
      <c r="AU54" s="122" t="str">
        <f t="shared" si="51"/>
        <v/>
      </c>
    </row>
    <row r="55" spans="1:47" ht="15">
      <c r="A55"/>
      <c r="B55" s="122"/>
      <c r="C55" s="119">
        <f t="shared" si="34"/>
        <v>0</v>
      </c>
      <c r="D55" s="4">
        <f t="shared" si="35"/>
        <v>0</v>
      </c>
      <c r="E55" s="116" t="str">
        <f t="shared" si="36"/>
        <v/>
      </c>
      <c r="F55" s="11" t="str">
        <f t="shared" si="37"/>
        <v/>
      </c>
      <c r="G55" s="7" t="str">
        <f t="shared" si="38"/>
        <v/>
      </c>
      <c r="H55" s="7" t="str">
        <f t="shared" si="39"/>
        <v/>
      </c>
      <c r="I55" s="7" t="str">
        <f t="shared" si="40"/>
        <v/>
      </c>
      <c r="J55" s="4" t="str">
        <f t="shared" si="41"/>
        <v/>
      </c>
      <c r="K55" s="116" t="str">
        <f t="shared" si="52"/>
        <v>0</v>
      </c>
      <c r="L55" s="11" t="str">
        <f t="shared" si="52"/>
        <v>0</v>
      </c>
      <c r="M55" s="11" t="str">
        <f t="shared" si="52"/>
        <v>0</v>
      </c>
      <c r="N55" s="117" t="str">
        <f t="shared" si="52"/>
        <v>0</v>
      </c>
      <c r="O55" s="11" t="str">
        <f t="shared" si="52"/>
        <v>0</v>
      </c>
      <c r="P55" s="11" t="str">
        <f t="shared" si="52"/>
        <v>0</v>
      </c>
      <c r="Q55" s="11" t="str">
        <f t="shared" si="52"/>
        <v>0</v>
      </c>
      <c r="R55" s="11" t="str">
        <f t="shared" si="52"/>
        <v>0</v>
      </c>
      <c r="S55" s="116" t="str">
        <f t="shared" si="53"/>
        <v>0</v>
      </c>
      <c r="T55" s="11" t="str">
        <f t="shared" si="53"/>
        <v>0</v>
      </c>
      <c r="U55" s="11" t="str">
        <f t="shared" si="53"/>
        <v>0</v>
      </c>
      <c r="V55" s="117" t="str">
        <f t="shared" si="53"/>
        <v>0</v>
      </c>
      <c r="W55" s="105" t="str">
        <f t="shared" si="53"/>
        <v>0</v>
      </c>
      <c r="X55" s="106" t="str">
        <f t="shared" si="53"/>
        <v>0</v>
      </c>
      <c r="Y55" s="11" t="str">
        <f t="shared" si="53"/>
        <v>0</v>
      </c>
      <c r="Z55" s="117" t="str">
        <f t="shared" si="53"/>
        <v>0</v>
      </c>
      <c r="AA55" s="11" t="str">
        <f t="shared" si="54"/>
        <v>0</v>
      </c>
      <c r="AB55" s="85" t="str">
        <f t="shared" si="54"/>
        <v>0</v>
      </c>
      <c r="AC55" s="86" t="str">
        <f t="shared" si="54"/>
        <v>0</v>
      </c>
      <c r="AD55" s="88" t="str">
        <f t="shared" si="54"/>
        <v>0</v>
      </c>
      <c r="AE55" s="109" t="str">
        <f t="shared" si="54"/>
        <v>0</v>
      </c>
      <c r="AF55" s="88" t="str">
        <f t="shared" si="54"/>
        <v>0</v>
      </c>
      <c r="AG55" s="88" t="str">
        <f t="shared" si="54"/>
        <v>0</v>
      </c>
      <c r="AH55" s="110" t="str">
        <f t="shared" si="54"/>
        <v>0</v>
      </c>
      <c r="AJ55" s="61">
        <f t="shared" si="42"/>
        <v>0</v>
      </c>
      <c r="AK55" s="74">
        <f t="shared" si="43"/>
        <v>0</v>
      </c>
      <c r="AL55" s="61">
        <f t="shared" si="44"/>
        <v>0</v>
      </c>
      <c r="AM55" s="74">
        <f t="shared" si="45"/>
        <v>0</v>
      </c>
      <c r="AN55" s="61">
        <f t="shared" si="46"/>
        <v>0</v>
      </c>
      <c r="AO55" s="74">
        <f t="shared" si="47"/>
        <v>0</v>
      </c>
      <c r="AP55" s="20"/>
      <c r="AQ55" s="20">
        <f t="shared" si="48"/>
        <v>0</v>
      </c>
      <c r="AR55" s="20">
        <f t="shared" si="49"/>
        <v>0</v>
      </c>
      <c r="AS55" s="20">
        <f t="shared" si="50"/>
        <v>0</v>
      </c>
      <c r="AT55" s="20"/>
      <c r="AU55" s="122" t="str">
        <f t="shared" si="51"/>
        <v/>
      </c>
    </row>
    <row r="56" spans="1:47" ht="15">
      <c r="A56"/>
      <c r="B56" s="122"/>
      <c r="C56" s="119">
        <f t="shared" si="34"/>
        <v>0</v>
      </c>
      <c r="D56" s="4">
        <f t="shared" si="35"/>
        <v>0</v>
      </c>
      <c r="E56" s="116" t="str">
        <f t="shared" si="36"/>
        <v/>
      </c>
      <c r="F56" s="11" t="str">
        <f t="shared" si="37"/>
        <v/>
      </c>
      <c r="G56" s="7" t="str">
        <f t="shared" si="38"/>
        <v/>
      </c>
      <c r="H56" s="7" t="str">
        <f t="shared" si="39"/>
        <v/>
      </c>
      <c r="I56" s="7" t="str">
        <f t="shared" si="40"/>
        <v/>
      </c>
      <c r="J56" s="4" t="str">
        <f t="shared" si="41"/>
        <v/>
      </c>
      <c r="K56" s="116" t="str">
        <f t="shared" si="52"/>
        <v>0</v>
      </c>
      <c r="L56" s="11" t="str">
        <f t="shared" si="52"/>
        <v>0</v>
      </c>
      <c r="M56" s="11" t="str">
        <f t="shared" si="52"/>
        <v>0</v>
      </c>
      <c r="N56" s="117" t="str">
        <f t="shared" si="52"/>
        <v>0</v>
      </c>
      <c r="O56" s="11" t="str">
        <f t="shared" si="52"/>
        <v>0</v>
      </c>
      <c r="P56" s="11" t="str">
        <f t="shared" si="52"/>
        <v>0</v>
      </c>
      <c r="Q56" s="11" t="str">
        <f t="shared" si="52"/>
        <v>0</v>
      </c>
      <c r="R56" s="11" t="str">
        <f t="shared" si="52"/>
        <v>0</v>
      </c>
      <c r="S56" s="116" t="str">
        <f t="shared" si="53"/>
        <v>0</v>
      </c>
      <c r="T56" s="11" t="str">
        <f t="shared" si="53"/>
        <v>0</v>
      </c>
      <c r="U56" s="11" t="str">
        <f t="shared" si="53"/>
        <v>0</v>
      </c>
      <c r="V56" s="117" t="str">
        <f t="shared" si="53"/>
        <v>0</v>
      </c>
      <c r="W56" s="105" t="str">
        <f t="shared" si="53"/>
        <v>0</v>
      </c>
      <c r="X56" s="106" t="str">
        <f t="shared" si="53"/>
        <v>0</v>
      </c>
      <c r="Y56" s="11" t="str">
        <f t="shared" si="53"/>
        <v>0</v>
      </c>
      <c r="Z56" s="117" t="str">
        <f t="shared" si="53"/>
        <v>0</v>
      </c>
      <c r="AA56" s="11" t="str">
        <f t="shared" si="54"/>
        <v>0</v>
      </c>
      <c r="AB56" s="85" t="str">
        <f t="shared" si="54"/>
        <v>0</v>
      </c>
      <c r="AC56" s="86" t="str">
        <f t="shared" si="54"/>
        <v>0</v>
      </c>
      <c r="AD56" s="88" t="str">
        <f t="shared" si="54"/>
        <v>0</v>
      </c>
      <c r="AE56" s="109" t="str">
        <f t="shared" si="54"/>
        <v>0</v>
      </c>
      <c r="AF56" s="88" t="str">
        <f t="shared" si="54"/>
        <v>0</v>
      </c>
      <c r="AG56" s="88" t="str">
        <f t="shared" si="54"/>
        <v>0</v>
      </c>
      <c r="AH56" s="110" t="str">
        <f t="shared" si="54"/>
        <v>0</v>
      </c>
      <c r="AJ56" s="61">
        <f t="shared" si="42"/>
        <v>0</v>
      </c>
      <c r="AK56" s="74">
        <f t="shared" si="43"/>
        <v>0</v>
      </c>
      <c r="AL56" s="61">
        <f t="shared" si="44"/>
        <v>0</v>
      </c>
      <c r="AM56" s="74">
        <f t="shared" si="45"/>
        <v>0</v>
      </c>
      <c r="AN56" s="61">
        <f t="shared" si="46"/>
        <v>0</v>
      </c>
      <c r="AO56" s="74">
        <f t="shared" si="47"/>
        <v>0</v>
      </c>
      <c r="AP56" s="20"/>
      <c r="AQ56" s="20">
        <f t="shared" si="48"/>
        <v>0</v>
      </c>
      <c r="AR56" s="20">
        <f t="shared" si="49"/>
        <v>0</v>
      </c>
      <c r="AS56" s="20">
        <f t="shared" si="50"/>
        <v>0</v>
      </c>
      <c r="AT56" s="20"/>
      <c r="AU56" s="122" t="str">
        <f t="shared" si="51"/>
        <v/>
      </c>
    </row>
    <row r="57" spans="1:47" ht="15">
      <c r="A57"/>
      <c r="B57" s="122"/>
      <c r="C57" s="119">
        <f t="shared" si="34"/>
        <v>0</v>
      </c>
      <c r="D57" s="4">
        <f t="shared" si="35"/>
        <v>0</v>
      </c>
      <c r="E57" s="116" t="str">
        <f t="shared" si="36"/>
        <v/>
      </c>
      <c r="F57" s="11" t="str">
        <f t="shared" si="37"/>
        <v/>
      </c>
      <c r="G57" s="7" t="str">
        <f t="shared" si="38"/>
        <v/>
      </c>
      <c r="H57" s="7" t="str">
        <f t="shared" si="39"/>
        <v/>
      </c>
      <c r="I57" s="7" t="str">
        <f t="shared" si="40"/>
        <v/>
      </c>
      <c r="J57" s="4" t="str">
        <f t="shared" si="41"/>
        <v/>
      </c>
      <c r="K57" s="116" t="str">
        <f t="shared" si="52"/>
        <v>0</v>
      </c>
      <c r="L57" s="11" t="str">
        <f t="shared" si="52"/>
        <v>0</v>
      </c>
      <c r="M57" s="11" t="str">
        <f t="shared" si="52"/>
        <v>0</v>
      </c>
      <c r="N57" s="117" t="str">
        <f t="shared" si="52"/>
        <v>0</v>
      </c>
      <c r="O57" s="11" t="str">
        <f t="shared" si="52"/>
        <v>0</v>
      </c>
      <c r="P57" s="11" t="str">
        <f t="shared" si="52"/>
        <v>0</v>
      </c>
      <c r="Q57" s="11" t="str">
        <f t="shared" si="52"/>
        <v>0</v>
      </c>
      <c r="R57" s="11" t="str">
        <f t="shared" si="52"/>
        <v>0</v>
      </c>
      <c r="S57" s="116" t="str">
        <f t="shared" si="53"/>
        <v>0</v>
      </c>
      <c r="T57" s="11" t="str">
        <f t="shared" si="53"/>
        <v>0</v>
      </c>
      <c r="U57" s="11" t="str">
        <f t="shared" si="53"/>
        <v>0</v>
      </c>
      <c r="V57" s="117" t="str">
        <f t="shared" si="53"/>
        <v>0</v>
      </c>
      <c r="W57" s="105" t="str">
        <f t="shared" si="53"/>
        <v>0</v>
      </c>
      <c r="X57" s="106" t="str">
        <f t="shared" si="53"/>
        <v>0</v>
      </c>
      <c r="Y57" s="11" t="str">
        <f t="shared" si="53"/>
        <v>0</v>
      </c>
      <c r="Z57" s="117" t="str">
        <f t="shared" si="53"/>
        <v>0</v>
      </c>
      <c r="AA57" s="11" t="str">
        <f t="shared" si="54"/>
        <v>0</v>
      </c>
      <c r="AB57" s="85" t="str">
        <f t="shared" si="54"/>
        <v>0</v>
      </c>
      <c r="AC57" s="86" t="str">
        <f t="shared" si="54"/>
        <v>0</v>
      </c>
      <c r="AD57" s="88" t="str">
        <f t="shared" si="54"/>
        <v>0</v>
      </c>
      <c r="AE57" s="109" t="str">
        <f t="shared" si="54"/>
        <v>0</v>
      </c>
      <c r="AF57" s="88" t="str">
        <f t="shared" si="54"/>
        <v>0</v>
      </c>
      <c r="AG57" s="88" t="str">
        <f t="shared" si="54"/>
        <v>0</v>
      </c>
      <c r="AH57" s="110" t="str">
        <f t="shared" si="54"/>
        <v>0</v>
      </c>
      <c r="AJ57" s="61">
        <f t="shared" si="42"/>
        <v>0</v>
      </c>
      <c r="AK57" s="74">
        <f t="shared" si="43"/>
        <v>0</v>
      </c>
      <c r="AL57" s="61">
        <f t="shared" si="44"/>
        <v>0</v>
      </c>
      <c r="AM57" s="74">
        <f t="shared" si="45"/>
        <v>0</v>
      </c>
      <c r="AN57" s="61">
        <f t="shared" si="46"/>
        <v>0</v>
      </c>
      <c r="AO57" s="74">
        <f t="shared" si="47"/>
        <v>0</v>
      </c>
      <c r="AP57" s="20"/>
      <c r="AQ57" s="20">
        <f t="shared" si="48"/>
        <v>0</v>
      </c>
      <c r="AR57" s="20">
        <f t="shared" si="49"/>
        <v>0</v>
      </c>
      <c r="AS57" s="20">
        <f t="shared" si="50"/>
        <v>0</v>
      </c>
      <c r="AT57" s="20"/>
      <c r="AU57" s="122" t="str">
        <f t="shared" si="51"/>
        <v/>
      </c>
    </row>
    <row r="58" spans="1:47" ht="15">
      <c r="A58"/>
      <c r="B58" s="122"/>
      <c r="C58" s="119">
        <f t="shared" si="34"/>
        <v>0</v>
      </c>
      <c r="D58" s="4">
        <f t="shared" si="35"/>
        <v>0</v>
      </c>
      <c r="E58" s="116" t="str">
        <f t="shared" si="36"/>
        <v/>
      </c>
      <c r="F58" s="11" t="str">
        <f t="shared" si="37"/>
        <v/>
      </c>
      <c r="G58" s="7" t="str">
        <f t="shared" si="38"/>
        <v/>
      </c>
      <c r="H58" s="7" t="str">
        <f t="shared" si="39"/>
        <v/>
      </c>
      <c r="I58" s="7" t="str">
        <f t="shared" si="40"/>
        <v/>
      </c>
      <c r="J58" s="4" t="str">
        <f t="shared" si="41"/>
        <v/>
      </c>
      <c r="K58" s="116" t="str">
        <f t="shared" si="52"/>
        <v>0</v>
      </c>
      <c r="L58" s="11" t="str">
        <f t="shared" si="52"/>
        <v>0</v>
      </c>
      <c r="M58" s="11" t="str">
        <f t="shared" si="52"/>
        <v>0</v>
      </c>
      <c r="N58" s="117" t="str">
        <f t="shared" si="52"/>
        <v>0</v>
      </c>
      <c r="O58" s="11" t="str">
        <f t="shared" si="52"/>
        <v>0</v>
      </c>
      <c r="P58" s="11" t="str">
        <f t="shared" si="52"/>
        <v>0</v>
      </c>
      <c r="Q58" s="11" t="str">
        <f t="shared" si="52"/>
        <v>0</v>
      </c>
      <c r="R58" s="11" t="str">
        <f t="shared" si="52"/>
        <v>0</v>
      </c>
      <c r="S58" s="116" t="str">
        <f t="shared" si="53"/>
        <v>0</v>
      </c>
      <c r="T58" s="11" t="str">
        <f t="shared" si="53"/>
        <v>0</v>
      </c>
      <c r="U58" s="11" t="str">
        <f t="shared" si="53"/>
        <v>0</v>
      </c>
      <c r="V58" s="117" t="str">
        <f t="shared" si="53"/>
        <v>0</v>
      </c>
      <c r="W58" s="105" t="str">
        <f t="shared" si="53"/>
        <v>0</v>
      </c>
      <c r="X58" s="106" t="str">
        <f t="shared" si="53"/>
        <v>0</v>
      </c>
      <c r="Y58" s="11" t="str">
        <f t="shared" si="53"/>
        <v>0</v>
      </c>
      <c r="Z58" s="117" t="str">
        <f t="shared" si="53"/>
        <v>0</v>
      </c>
      <c r="AA58" s="11" t="str">
        <f t="shared" si="54"/>
        <v>0</v>
      </c>
      <c r="AB58" s="85" t="str">
        <f t="shared" si="54"/>
        <v>0</v>
      </c>
      <c r="AC58" s="86" t="str">
        <f t="shared" si="54"/>
        <v>0</v>
      </c>
      <c r="AD58" s="88" t="str">
        <f t="shared" si="54"/>
        <v>0</v>
      </c>
      <c r="AE58" s="109" t="str">
        <f t="shared" si="54"/>
        <v>0</v>
      </c>
      <c r="AF58" s="88" t="str">
        <f t="shared" si="54"/>
        <v>0</v>
      </c>
      <c r="AG58" s="88" t="str">
        <f t="shared" si="54"/>
        <v>0</v>
      </c>
      <c r="AH58" s="110" t="str">
        <f t="shared" si="54"/>
        <v>0</v>
      </c>
      <c r="AJ58" s="61">
        <f t="shared" si="42"/>
        <v>0</v>
      </c>
      <c r="AK58" s="74">
        <f t="shared" si="43"/>
        <v>0</v>
      </c>
      <c r="AL58" s="61">
        <f t="shared" si="44"/>
        <v>0</v>
      </c>
      <c r="AM58" s="74">
        <f t="shared" si="45"/>
        <v>0</v>
      </c>
      <c r="AN58" s="61">
        <f t="shared" si="46"/>
        <v>0</v>
      </c>
      <c r="AO58" s="74">
        <f t="shared" si="47"/>
        <v>0</v>
      </c>
      <c r="AP58" s="20"/>
      <c r="AQ58" s="20">
        <f t="shared" si="48"/>
        <v>0</v>
      </c>
      <c r="AR58" s="20">
        <f t="shared" si="49"/>
        <v>0</v>
      </c>
      <c r="AS58" s="20">
        <f t="shared" si="50"/>
        <v>0</v>
      </c>
      <c r="AT58" s="20"/>
      <c r="AU58" s="122" t="str">
        <f t="shared" si="51"/>
        <v/>
      </c>
    </row>
    <row r="59" spans="1:47" ht="15">
      <c r="A59"/>
      <c r="B59" s="122"/>
      <c r="C59" s="119">
        <f t="shared" si="34"/>
        <v>0</v>
      </c>
      <c r="D59" s="4">
        <f t="shared" si="35"/>
        <v>0</v>
      </c>
      <c r="E59" s="116" t="str">
        <f t="shared" si="36"/>
        <v/>
      </c>
      <c r="F59" s="11" t="str">
        <f t="shared" si="37"/>
        <v/>
      </c>
      <c r="G59" s="7" t="str">
        <f t="shared" si="38"/>
        <v/>
      </c>
      <c r="H59" s="7" t="str">
        <f t="shared" si="39"/>
        <v/>
      </c>
      <c r="I59" s="7" t="str">
        <f t="shared" si="40"/>
        <v/>
      </c>
      <c r="J59" s="4" t="str">
        <f t="shared" si="41"/>
        <v/>
      </c>
      <c r="K59" s="116" t="str">
        <f t="shared" si="52"/>
        <v>0</v>
      </c>
      <c r="L59" s="11" t="str">
        <f t="shared" si="52"/>
        <v>0</v>
      </c>
      <c r="M59" s="11" t="str">
        <f t="shared" si="52"/>
        <v>0</v>
      </c>
      <c r="N59" s="117" t="str">
        <f t="shared" si="52"/>
        <v>0</v>
      </c>
      <c r="O59" s="11" t="str">
        <f t="shared" si="52"/>
        <v>0</v>
      </c>
      <c r="P59" s="11" t="str">
        <f t="shared" si="52"/>
        <v>0</v>
      </c>
      <c r="Q59" s="11" t="str">
        <f t="shared" si="52"/>
        <v>0</v>
      </c>
      <c r="R59" s="11" t="str">
        <f t="shared" si="52"/>
        <v>0</v>
      </c>
      <c r="S59" s="116" t="str">
        <f t="shared" si="53"/>
        <v>0</v>
      </c>
      <c r="T59" s="11" t="str">
        <f t="shared" si="53"/>
        <v>0</v>
      </c>
      <c r="U59" s="11" t="str">
        <f t="shared" si="53"/>
        <v>0</v>
      </c>
      <c r="V59" s="117" t="str">
        <f t="shared" si="53"/>
        <v>0</v>
      </c>
      <c r="W59" s="105" t="str">
        <f t="shared" si="53"/>
        <v>0</v>
      </c>
      <c r="X59" s="106" t="str">
        <f t="shared" si="53"/>
        <v>0</v>
      </c>
      <c r="Y59" s="11" t="str">
        <f t="shared" si="53"/>
        <v>0</v>
      </c>
      <c r="Z59" s="117" t="str">
        <f t="shared" si="53"/>
        <v>0</v>
      </c>
      <c r="AA59" s="11" t="str">
        <f t="shared" si="54"/>
        <v>0</v>
      </c>
      <c r="AB59" s="85" t="str">
        <f t="shared" si="54"/>
        <v>0</v>
      </c>
      <c r="AC59" s="86" t="str">
        <f t="shared" si="54"/>
        <v>0</v>
      </c>
      <c r="AD59" s="88" t="str">
        <f t="shared" si="54"/>
        <v>0</v>
      </c>
      <c r="AE59" s="109" t="str">
        <f t="shared" si="54"/>
        <v>0</v>
      </c>
      <c r="AF59" s="88" t="str">
        <f t="shared" si="54"/>
        <v>0</v>
      </c>
      <c r="AG59" s="88" t="str">
        <f t="shared" si="54"/>
        <v>0</v>
      </c>
      <c r="AH59" s="110" t="str">
        <f t="shared" si="54"/>
        <v>0</v>
      </c>
      <c r="AJ59" s="61">
        <f t="shared" si="42"/>
        <v>0</v>
      </c>
      <c r="AK59" s="74">
        <f t="shared" si="43"/>
        <v>0</v>
      </c>
      <c r="AL59" s="61">
        <f t="shared" si="44"/>
        <v>0</v>
      </c>
      <c r="AM59" s="74">
        <f t="shared" si="45"/>
        <v>0</v>
      </c>
      <c r="AN59" s="61">
        <f t="shared" si="46"/>
        <v>0</v>
      </c>
      <c r="AO59" s="74">
        <f t="shared" si="47"/>
        <v>0</v>
      </c>
      <c r="AP59" s="20"/>
      <c r="AQ59" s="20">
        <f t="shared" si="48"/>
        <v>0</v>
      </c>
      <c r="AR59" s="20">
        <f t="shared" si="49"/>
        <v>0</v>
      </c>
      <c r="AS59" s="20">
        <f t="shared" si="50"/>
        <v>0</v>
      </c>
      <c r="AT59" s="20"/>
      <c r="AU59" s="122" t="str">
        <f t="shared" si="51"/>
        <v/>
      </c>
    </row>
    <row r="60" spans="1:47" ht="15">
      <c r="A60"/>
      <c r="B60" s="122"/>
      <c r="C60" s="119">
        <f t="shared" si="34"/>
        <v>0</v>
      </c>
      <c r="D60" s="4">
        <f t="shared" si="35"/>
        <v>0</v>
      </c>
      <c r="E60" s="116" t="str">
        <f t="shared" si="36"/>
        <v/>
      </c>
      <c r="F60" s="11" t="str">
        <f t="shared" si="37"/>
        <v/>
      </c>
      <c r="G60" s="7" t="str">
        <f t="shared" si="38"/>
        <v/>
      </c>
      <c r="H60" s="7" t="str">
        <f t="shared" si="39"/>
        <v/>
      </c>
      <c r="I60" s="7" t="str">
        <f t="shared" si="40"/>
        <v/>
      </c>
      <c r="J60" s="4" t="str">
        <f t="shared" si="41"/>
        <v/>
      </c>
      <c r="K60" s="116" t="str">
        <f t="shared" si="52"/>
        <v>0</v>
      </c>
      <c r="L60" s="11" t="str">
        <f t="shared" si="52"/>
        <v>0</v>
      </c>
      <c r="M60" s="11" t="str">
        <f t="shared" si="52"/>
        <v>0</v>
      </c>
      <c r="N60" s="117" t="str">
        <f t="shared" si="52"/>
        <v>0</v>
      </c>
      <c r="O60" s="11" t="str">
        <f t="shared" si="52"/>
        <v>0</v>
      </c>
      <c r="P60" s="11" t="str">
        <f t="shared" si="52"/>
        <v>0</v>
      </c>
      <c r="Q60" s="11" t="str">
        <f t="shared" si="52"/>
        <v>0</v>
      </c>
      <c r="R60" s="11" t="str">
        <f t="shared" si="52"/>
        <v>0</v>
      </c>
      <c r="S60" s="116" t="str">
        <f t="shared" si="53"/>
        <v>0</v>
      </c>
      <c r="T60" s="11" t="str">
        <f t="shared" si="53"/>
        <v>0</v>
      </c>
      <c r="U60" s="11" t="str">
        <f t="shared" si="53"/>
        <v>0</v>
      </c>
      <c r="V60" s="117" t="str">
        <f t="shared" si="53"/>
        <v>0</v>
      </c>
      <c r="W60" s="105" t="str">
        <f t="shared" si="53"/>
        <v>0</v>
      </c>
      <c r="X60" s="106" t="str">
        <f t="shared" si="53"/>
        <v>0</v>
      </c>
      <c r="Y60" s="11" t="str">
        <f t="shared" si="53"/>
        <v>0</v>
      </c>
      <c r="Z60" s="117" t="str">
        <f t="shared" si="53"/>
        <v>0</v>
      </c>
      <c r="AA60" s="11" t="str">
        <f t="shared" si="54"/>
        <v>0</v>
      </c>
      <c r="AB60" s="85" t="str">
        <f t="shared" si="54"/>
        <v>0</v>
      </c>
      <c r="AC60" s="86" t="str">
        <f t="shared" si="54"/>
        <v>0</v>
      </c>
      <c r="AD60" s="88" t="str">
        <f t="shared" si="54"/>
        <v>0</v>
      </c>
      <c r="AE60" s="109" t="str">
        <f t="shared" si="54"/>
        <v>0</v>
      </c>
      <c r="AF60" s="88" t="str">
        <f t="shared" si="54"/>
        <v>0</v>
      </c>
      <c r="AG60" s="88" t="str">
        <f t="shared" si="54"/>
        <v>0</v>
      </c>
      <c r="AH60" s="110" t="str">
        <f t="shared" si="54"/>
        <v>0</v>
      </c>
      <c r="AJ60" s="61">
        <f t="shared" si="42"/>
        <v>0</v>
      </c>
      <c r="AK60" s="74">
        <f t="shared" si="43"/>
        <v>0</v>
      </c>
      <c r="AL60" s="61">
        <f t="shared" si="44"/>
        <v>0</v>
      </c>
      <c r="AM60" s="74">
        <f t="shared" si="45"/>
        <v>0</v>
      </c>
      <c r="AN60" s="61">
        <f t="shared" si="46"/>
        <v>0</v>
      </c>
      <c r="AO60" s="74">
        <f t="shared" si="47"/>
        <v>0</v>
      </c>
      <c r="AP60" s="20"/>
      <c r="AQ60" s="20">
        <f t="shared" si="48"/>
        <v>0</v>
      </c>
      <c r="AR60" s="20">
        <f t="shared" si="49"/>
        <v>0</v>
      </c>
      <c r="AS60" s="20">
        <f t="shared" si="50"/>
        <v>0</v>
      </c>
      <c r="AT60" s="20"/>
      <c r="AU60" s="122" t="str">
        <f t="shared" si="51"/>
        <v/>
      </c>
    </row>
    <row r="61" spans="1:47" ht="15">
      <c r="A61"/>
      <c r="B61" s="122"/>
      <c r="C61" s="119">
        <f t="shared" si="34"/>
        <v>0</v>
      </c>
      <c r="D61" s="4">
        <f t="shared" si="35"/>
        <v>0</v>
      </c>
      <c r="E61" s="116" t="str">
        <f t="shared" si="36"/>
        <v/>
      </c>
      <c r="F61" s="11" t="str">
        <f t="shared" si="37"/>
        <v/>
      </c>
      <c r="G61" s="7" t="str">
        <f t="shared" si="38"/>
        <v/>
      </c>
      <c r="H61" s="7" t="str">
        <f t="shared" si="39"/>
        <v/>
      </c>
      <c r="I61" s="7" t="str">
        <f t="shared" si="40"/>
        <v/>
      </c>
      <c r="J61" s="4" t="str">
        <f t="shared" si="41"/>
        <v/>
      </c>
      <c r="K61" s="116" t="str">
        <f t="shared" si="52"/>
        <v>0</v>
      </c>
      <c r="L61" s="11" t="str">
        <f t="shared" si="52"/>
        <v>0</v>
      </c>
      <c r="M61" s="11" t="str">
        <f t="shared" si="52"/>
        <v>0</v>
      </c>
      <c r="N61" s="117" t="str">
        <f t="shared" si="52"/>
        <v>0</v>
      </c>
      <c r="O61" s="11" t="str">
        <f t="shared" si="52"/>
        <v>0</v>
      </c>
      <c r="P61" s="11" t="str">
        <f t="shared" si="52"/>
        <v>0</v>
      </c>
      <c r="Q61" s="11" t="str">
        <f t="shared" si="52"/>
        <v>0</v>
      </c>
      <c r="R61" s="11" t="str">
        <f t="shared" si="52"/>
        <v>0</v>
      </c>
      <c r="S61" s="116" t="str">
        <f t="shared" si="53"/>
        <v>0</v>
      </c>
      <c r="T61" s="11" t="str">
        <f t="shared" si="53"/>
        <v>0</v>
      </c>
      <c r="U61" s="11" t="str">
        <f t="shared" si="53"/>
        <v>0</v>
      </c>
      <c r="V61" s="117" t="str">
        <f t="shared" si="53"/>
        <v>0</v>
      </c>
      <c r="W61" s="105" t="str">
        <f t="shared" si="53"/>
        <v>0</v>
      </c>
      <c r="X61" s="106" t="str">
        <f t="shared" si="53"/>
        <v>0</v>
      </c>
      <c r="Y61" s="11" t="str">
        <f t="shared" si="53"/>
        <v>0</v>
      </c>
      <c r="Z61" s="117" t="str">
        <f t="shared" si="53"/>
        <v>0</v>
      </c>
      <c r="AA61" s="11" t="str">
        <f t="shared" si="54"/>
        <v>0</v>
      </c>
      <c r="AB61" s="85" t="str">
        <f t="shared" si="54"/>
        <v>0</v>
      </c>
      <c r="AC61" s="86" t="str">
        <f t="shared" si="54"/>
        <v>0</v>
      </c>
      <c r="AD61" s="88" t="str">
        <f t="shared" si="54"/>
        <v>0</v>
      </c>
      <c r="AE61" s="109" t="str">
        <f t="shared" si="54"/>
        <v>0</v>
      </c>
      <c r="AF61" s="88" t="str">
        <f t="shared" si="54"/>
        <v>0</v>
      </c>
      <c r="AG61" s="88" t="str">
        <f t="shared" si="54"/>
        <v>0</v>
      </c>
      <c r="AH61" s="110" t="str">
        <f t="shared" si="54"/>
        <v>0</v>
      </c>
      <c r="AJ61" s="61">
        <f t="shared" si="42"/>
        <v>0</v>
      </c>
      <c r="AK61" s="74">
        <f t="shared" si="43"/>
        <v>0</v>
      </c>
      <c r="AL61" s="61">
        <f t="shared" si="44"/>
        <v>0</v>
      </c>
      <c r="AM61" s="74">
        <f t="shared" si="45"/>
        <v>0</v>
      </c>
      <c r="AN61" s="61">
        <f t="shared" si="46"/>
        <v>0</v>
      </c>
      <c r="AO61" s="74">
        <f t="shared" si="47"/>
        <v>0</v>
      </c>
      <c r="AP61" s="20"/>
      <c r="AQ61" s="20">
        <f t="shared" si="48"/>
        <v>0</v>
      </c>
      <c r="AR61" s="20">
        <f t="shared" si="49"/>
        <v>0</v>
      </c>
      <c r="AS61" s="20">
        <f t="shared" si="50"/>
        <v>0</v>
      </c>
      <c r="AT61" s="20"/>
      <c r="AU61" s="122" t="str">
        <f t="shared" si="51"/>
        <v/>
      </c>
    </row>
    <row r="62" spans="1:47" ht="15">
      <c r="A62"/>
      <c r="B62" s="122"/>
      <c r="C62" s="119">
        <f t="shared" si="34"/>
        <v>0</v>
      </c>
      <c r="D62" s="4">
        <f t="shared" si="35"/>
        <v>0</v>
      </c>
      <c r="E62" s="116" t="str">
        <f t="shared" si="36"/>
        <v/>
      </c>
      <c r="F62" s="11" t="str">
        <f t="shared" si="37"/>
        <v/>
      </c>
      <c r="G62" s="7" t="str">
        <f t="shared" si="38"/>
        <v/>
      </c>
      <c r="H62" s="7" t="str">
        <f t="shared" si="39"/>
        <v/>
      </c>
      <c r="I62" s="7" t="str">
        <f t="shared" si="40"/>
        <v/>
      </c>
      <c r="J62" s="4" t="str">
        <f t="shared" si="41"/>
        <v/>
      </c>
      <c r="K62" s="116" t="str">
        <f t="shared" si="52"/>
        <v>0</v>
      </c>
      <c r="L62" s="11" t="str">
        <f t="shared" si="52"/>
        <v>0</v>
      </c>
      <c r="M62" s="11" t="str">
        <f t="shared" si="52"/>
        <v>0</v>
      </c>
      <c r="N62" s="117" t="str">
        <f t="shared" si="52"/>
        <v>0</v>
      </c>
      <c r="O62" s="11" t="str">
        <f t="shared" si="52"/>
        <v>0</v>
      </c>
      <c r="P62" s="11" t="str">
        <f t="shared" si="52"/>
        <v>0</v>
      </c>
      <c r="Q62" s="11" t="str">
        <f t="shared" si="52"/>
        <v>0</v>
      </c>
      <c r="R62" s="11" t="str">
        <f t="shared" si="52"/>
        <v>0</v>
      </c>
      <c r="S62" s="116" t="str">
        <f t="shared" si="53"/>
        <v>0</v>
      </c>
      <c r="T62" s="11" t="str">
        <f t="shared" si="53"/>
        <v>0</v>
      </c>
      <c r="U62" s="11" t="str">
        <f t="shared" si="53"/>
        <v>0</v>
      </c>
      <c r="V62" s="117" t="str">
        <f t="shared" si="53"/>
        <v>0</v>
      </c>
      <c r="W62" s="105" t="str">
        <f t="shared" si="53"/>
        <v>0</v>
      </c>
      <c r="X62" s="106" t="str">
        <f t="shared" si="53"/>
        <v>0</v>
      </c>
      <c r="Y62" s="11" t="str">
        <f t="shared" si="53"/>
        <v>0</v>
      </c>
      <c r="Z62" s="117" t="str">
        <f t="shared" si="53"/>
        <v>0</v>
      </c>
      <c r="AA62" s="11" t="str">
        <f t="shared" si="54"/>
        <v>0</v>
      </c>
      <c r="AB62" s="85" t="str">
        <f t="shared" si="54"/>
        <v>0</v>
      </c>
      <c r="AC62" s="86" t="str">
        <f t="shared" si="54"/>
        <v>0</v>
      </c>
      <c r="AD62" s="88" t="str">
        <f t="shared" si="54"/>
        <v>0</v>
      </c>
      <c r="AE62" s="109" t="str">
        <f t="shared" si="54"/>
        <v>0</v>
      </c>
      <c r="AF62" s="88" t="str">
        <f t="shared" si="54"/>
        <v>0</v>
      </c>
      <c r="AG62" s="88" t="str">
        <f t="shared" si="54"/>
        <v>0</v>
      </c>
      <c r="AH62" s="110" t="str">
        <f t="shared" si="54"/>
        <v>0</v>
      </c>
      <c r="AJ62" s="61">
        <f t="shared" si="42"/>
        <v>0</v>
      </c>
      <c r="AK62" s="74">
        <f t="shared" si="43"/>
        <v>0</v>
      </c>
      <c r="AL62" s="61">
        <f t="shared" si="44"/>
        <v>0</v>
      </c>
      <c r="AM62" s="74">
        <f t="shared" si="45"/>
        <v>0</v>
      </c>
      <c r="AN62" s="61">
        <f t="shared" si="46"/>
        <v>0</v>
      </c>
      <c r="AO62" s="74">
        <f t="shared" si="47"/>
        <v>0</v>
      </c>
      <c r="AP62" s="20"/>
      <c r="AQ62" s="20">
        <f t="shared" si="48"/>
        <v>0</v>
      </c>
      <c r="AR62" s="20">
        <f t="shared" si="49"/>
        <v>0</v>
      </c>
      <c r="AS62" s="20">
        <f t="shared" si="50"/>
        <v>0</v>
      </c>
      <c r="AT62" s="20"/>
      <c r="AU62" s="122" t="str">
        <f t="shared" si="51"/>
        <v/>
      </c>
    </row>
    <row r="63" spans="1:47" ht="15">
      <c r="A63"/>
      <c r="B63" s="122"/>
      <c r="C63" s="119">
        <f t="shared" si="34"/>
        <v>0</v>
      </c>
      <c r="D63" s="4">
        <f t="shared" si="35"/>
        <v>0</v>
      </c>
      <c r="E63" s="116" t="str">
        <f t="shared" si="36"/>
        <v/>
      </c>
      <c r="F63" s="11" t="str">
        <f t="shared" si="37"/>
        <v/>
      </c>
      <c r="G63" s="7" t="str">
        <f t="shared" si="38"/>
        <v/>
      </c>
      <c r="H63" s="7" t="str">
        <f t="shared" si="39"/>
        <v/>
      </c>
      <c r="I63" s="7" t="str">
        <f t="shared" si="40"/>
        <v/>
      </c>
      <c r="J63" s="4" t="str">
        <f t="shared" si="41"/>
        <v/>
      </c>
      <c r="K63" s="116" t="str">
        <f t="shared" si="52"/>
        <v>0</v>
      </c>
      <c r="L63" s="11" t="str">
        <f t="shared" si="52"/>
        <v>0</v>
      </c>
      <c r="M63" s="11" t="str">
        <f t="shared" si="52"/>
        <v>0</v>
      </c>
      <c r="N63" s="117" t="str">
        <f t="shared" si="52"/>
        <v>0</v>
      </c>
      <c r="O63" s="11" t="str">
        <f t="shared" si="52"/>
        <v>0</v>
      </c>
      <c r="P63" s="11" t="str">
        <f t="shared" si="52"/>
        <v>0</v>
      </c>
      <c r="Q63" s="11" t="str">
        <f t="shared" si="52"/>
        <v>0</v>
      </c>
      <c r="R63" s="11" t="str">
        <f t="shared" si="52"/>
        <v>0</v>
      </c>
      <c r="S63" s="116" t="str">
        <f t="shared" si="53"/>
        <v>0</v>
      </c>
      <c r="T63" s="11" t="str">
        <f t="shared" si="53"/>
        <v>0</v>
      </c>
      <c r="U63" s="11" t="str">
        <f t="shared" si="53"/>
        <v>0</v>
      </c>
      <c r="V63" s="117" t="str">
        <f t="shared" si="53"/>
        <v>0</v>
      </c>
      <c r="W63" s="105" t="str">
        <f t="shared" si="53"/>
        <v>0</v>
      </c>
      <c r="X63" s="106" t="str">
        <f t="shared" si="53"/>
        <v>0</v>
      </c>
      <c r="Y63" s="11" t="str">
        <f t="shared" si="53"/>
        <v>0</v>
      </c>
      <c r="Z63" s="117" t="str">
        <f t="shared" si="53"/>
        <v>0</v>
      </c>
      <c r="AA63" s="11" t="str">
        <f t="shared" si="54"/>
        <v>0</v>
      </c>
      <c r="AB63" s="85" t="str">
        <f t="shared" si="54"/>
        <v>0</v>
      </c>
      <c r="AC63" s="86" t="str">
        <f t="shared" si="54"/>
        <v>0</v>
      </c>
      <c r="AD63" s="88" t="str">
        <f t="shared" si="54"/>
        <v>0</v>
      </c>
      <c r="AE63" s="109" t="str">
        <f t="shared" si="54"/>
        <v>0</v>
      </c>
      <c r="AF63" s="88" t="str">
        <f t="shared" si="54"/>
        <v>0</v>
      </c>
      <c r="AG63" s="88" t="str">
        <f t="shared" si="54"/>
        <v>0</v>
      </c>
      <c r="AH63" s="110" t="str">
        <f t="shared" si="54"/>
        <v>0</v>
      </c>
      <c r="AJ63" s="61">
        <f t="shared" si="42"/>
        <v>0</v>
      </c>
      <c r="AK63" s="74">
        <f t="shared" si="43"/>
        <v>0</v>
      </c>
      <c r="AL63" s="61">
        <f t="shared" si="44"/>
        <v>0</v>
      </c>
      <c r="AM63" s="74">
        <f t="shared" si="45"/>
        <v>0</v>
      </c>
      <c r="AN63" s="61">
        <f t="shared" si="46"/>
        <v>0</v>
      </c>
      <c r="AO63" s="74">
        <f t="shared" si="47"/>
        <v>0</v>
      </c>
      <c r="AP63" s="20"/>
      <c r="AQ63" s="20">
        <f t="shared" si="48"/>
        <v>0</v>
      </c>
      <c r="AR63" s="20">
        <f t="shared" si="49"/>
        <v>0</v>
      </c>
      <c r="AS63" s="20">
        <f t="shared" si="50"/>
        <v>0</v>
      </c>
      <c r="AT63" s="20"/>
      <c r="AU63" s="122" t="str">
        <f t="shared" si="51"/>
        <v/>
      </c>
    </row>
    <row r="64" spans="1:47" ht="15">
      <c r="A64"/>
      <c r="B64" s="122"/>
      <c r="C64" s="119">
        <f t="shared" si="34"/>
        <v>0</v>
      </c>
      <c r="D64" s="4">
        <f t="shared" si="35"/>
        <v>0</v>
      </c>
      <c r="E64" s="116" t="str">
        <f t="shared" si="36"/>
        <v/>
      </c>
      <c r="F64" s="11" t="str">
        <f t="shared" si="37"/>
        <v/>
      </c>
      <c r="G64" s="7" t="str">
        <f t="shared" si="38"/>
        <v/>
      </c>
      <c r="H64" s="7" t="str">
        <f t="shared" si="39"/>
        <v/>
      </c>
      <c r="I64" s="7" t="str">
        <f t="shared" si="40"/>
        <v/>
      </c>
      <c r="J64" s="4" t="str">
        <f t="shared" si="41"/>
        <v/>
      </c>
      <c r="K64" s="116" t="str">
        <f t="shared" si="52"/>
        <v>0</v>
      </c>
      <c r="L64" s="11" t="str">
        <f t="shared" si="52"/>
        <v>0</v>
      </c>
      <c r="M64" s="11" t="str">
        <f t="shared" si="52"/>
        <v>0</v>
      </c>
      <c r="N64" s="117" t="str">
        <f t="shared" si="52"/>
        <v>0</v>
      </c>
      <c r="O64" s="11" t="str">
        <f t="shared" si="52"/>
        <v>0</v>
      </c>
      <c r="P64" s="11" t="str">
        <f t="shared" si="52"/>
        <v>0</v>
      </c>
      <c r="Q64" s="11" t="str">
        <f t="shared" si="52"/>
        <v>0</v>
      </c>
      <c r="R64" s="11" t="str">
        <f t="shared" si="52"/>
        <v>0</v>
      </c>
      <c r="S64" s="116" t="str">
        <f t="shared" si="53"/>
        <v>0</v>
      </c>
      <c r="T64" s="11" t="str">
        <f t="shared" si="53"/>
        <v>0</v>
      </c>
      <c r="U64" s="11" t="str">
        <f t="shared" si="53"/>
        <v>0</v>
      </c>
      <c r="V64" s="117" t="str">
        <f t="shared" si="53"/>
        <v>0</v>
      </c>
      <c r="W64" s="105" t="str">
        <f t="shared" si="53"/>
        <v>0</v>
      </c>
      <c r="X64" s="106" t="str">
        <f t="shared" si="53"/>
        <v>0</v>
      </c>
      <c r="Y64" s="11" t="str">
        <f t="shared" si="53"/>
        <v>0</v>
      </c>
      <c r="Z64" s="117" t="str">
        <f t="shared" si="53"/>
        <v>0</v>
      </c>
      <c r="AA64" s="11" t="str">
        <f t="shared" si="54"/>
        <v>0</v>
      </c>
      <c r="AB64" s="85" t="str">
        <f t="shared" si="54"/>
        <v>0</v>
      </c>
      <c r="AC64" s="86" t="str">
        <f t="shared" si="54"/>
        <v>0</v>
      </c>
      <c r="AD64" s="88" t="str">
        <f t="shared" si="54"/>
        <v>0</v>
      </c>
      <c r="AE64" s="109" t="str">
        <f t="shared" si="54"/>
        <v>0</v>
      </c>
      <c r="AF64" s="88" t="str">
        <f t="shared" si="54"/>
        <v>0</v>
      </c>
      <c r="AG64" s="88" t="str">
        <f t="shared" si="54"/>
        <v>0</v>
      </c>
      <c r="AH64" s="110" t="str">
        <f t="shared" si="54"/>
        <v>0</v>
      </c>
      <c r="AJ64" s="61">
        <f t="shared" si="42"/>
        <v>0</v>
      </c>
      <c r="AK64" s="74">
        <f t="shared" si="43"/>
        <v>0</v>
      </c>
      <c r="AL64" s="61">
        <f t="shared" si="44"/>
        <v>0</v>
      </c>
      <c r="AM64" s="74">
        <f t="shared" si="45"/>
        <v>0</v>
      </c>
      <c r="AN64" s="61">
        <f t="shared" si="46"/>
        <v>0</v>
      </c>
      <c r="AO64" s="74">
        <f t="shared" si="47"/>
        <v>0</v>
      </c>
      <c r="AP64" s="20"/>
      <c r="AQ64" s="20">
        <f t="shared" si="48"/>
        <v>0</v>
      </c>
      <c r="AR64" s="20">
        <f t="shared" si="49"/>
        <v>0</v>
      </c>
      <c r="AS64" s="20">
        <f t="shared" si="50"/>
        <v>0</v>
      </c>
      <c r="AT64" s="20"/>
      <c r="AU64" s="122" t="str">
        <f t="shared" si="51"/>
        <v/>
      </c>
    </row>
    <row r="65" spans="1:47" ht="15">
      <c r="A65"/>
      <c r="B65" s="122"/>
      <c r="C65" s="119">
        <f t="shared" si="34"/>
        <v>0</v>
      </c>
      <c r="D65" s="4">
        <f t="shared" si="35"/>
        <v>0</v>
      </c>
      <c r="E65" s="116" t="str">
        <f t="shared" si="36"/>
        <v/>
      </c>
      <c r="F65" s="11" t="str">
        <f t="shared" si="37"/>
        <v/>
      </c>
      <c r="G65" s="7" t="str">
        <f t="shared" si="38"/>
        <v/>
      </c>
      <c r="H65" s="7" t="str">
        <f t="shared" si="39"/>
        <v/>
      </c>
      <c r="I65" s="7" t="str">
        <f t="shared" si="40"/>
        <v/>
      </c>
      <c r="J65" s="4" t="str">
        <f t="shared" si="41"/>
        <v/>
      </c>
      <c r="K65" s="116" t="str">
        <f t="shared" si="52"/>
        <v>0</v>
      </c>
      <c r="L65" s="11" t="str">
        <f t="shared" si="52"/>
        <v>0</v>
      </c>
      <c r="M65" s="11" t="str">
        <f t="shared" si="52"/>
        <v>0</v>
      </c>
      <c r="N65" s="117" t="str">
        <f t="shared" si="52"/>
        <v>0</v>
      </c>
      <c r="O65" s="11" t="str">
        <f t="shared" si="52"/>
        <v>0</v>
      </c>
      <c r="P65" s="11" t="str">
        <f t="shared" si="52"/>
        <v>0</v>
      </c>
      <c r="Q65" s="11" t="str">
        <f t="shared" si="52"/>
        <v>0</v>
      </c>
      <c r="R65" s="11" t="str">
        <f t="shared" si="52"/>
        <v>0</v>
      </c>
      <c r="S65" s="116" t="str">
        <f t="shared" si="53"/>
        <v>0</v>
      </c>
      <c r="T65" s="11" t="str">
        <f t="shared" si="53"/>
        <v>0</v>
      </c>
      <c r="U65" s="11" t="str">
        <f t="shared" si="53"/>
        <v>0</v>
      </c>
      <c r="V65" s="117" t="str">
        <f t="shared" si="53"/>
        <v>0</v>
      </c>
      <c r="W65" s="105" t="str">
        <f t="shared" si="53"/>
        <v>0</v>
      </c>
      <c r="X65" s="106" t="str">
        <f t="shared" si="53"/>
        <v>0</v>
      </c>
      <c r="Y65" s="11" t="str">
        <f t="shared" si="53"/>
        <v>0</v>
      </c>
      <c r="Z65" s="117" t="str">
        <f t="shared" si="53"/>
        <v>0</v>
      </c>
      <c r="AA65" s="11" t="str">
        <f t="shared" si="54"/>
        <v>0</v>
      </c>
      <c r="AB65" s="85" t="str">
        <f t="shared" si="54"/>
        <v>0</v>
      </c>
      <c r="AC65" s="86" t="str">
        <f t="shared" si="54"/>
        <v>0</v>
      </c>
      <c r="AD65" s="88" t="str">
        <f t="shared" si="54"/>
        <v>0</v>
      </c>
      <c r="AE65" s="109" t="str">
        <f t="shared" si="54"/>
        <v>0</v>
      </c>
      <c r="AF65" s="88" t="str">
        <f t="shared" si="54"/>
        <v>0</v>
      </c>
      <c r="AG65" s="88" t="str">
        <f t="shared" si="54"/>
        <v>0</v>
      </c>
      <c r="AH65" s="110" t="str">
        <f t="shared" si="54"/>
        <v>0</v>
      </c>
      <c r="AJ65" s="61">
        <f t="shared" si="42"/>
        <v>0</v>
      </c>
      <c r="AK65" s="74">
        <f t="shared" si="43"/>
        <v>0</v>
      </c>
      <c r="AL65" s="61">
        <f t="shared" si="44"/>
        <v>0</v>
      </c>
      <c r="AM65" s="74">
        <f t="shared" si="45"/>
        <v>0</v>
      </c>
      <c r="AN65" s="61">
        <f t="shared" si="46"/>
        <v>0</v>
      </c>
      <c r="AO65" s="74">
        <f t="shared" si="47"/>
        <v>0</v>
      </c>
      <c r="AP65" s="20"/>
      <c r="AQ65" s="20">
        <f t="shared" si="48"/>
        <v>0</v>
      </c>
      <c r="AR65" s="20">
        <f t="shared" si="49"/>
        <v>0</v>
      </c>
      <c r="AS65" s="20">
        <f t="shared" si="50"/>
        <v>0</v>
      </c>
      <c r="AT65" s="20"/>
      <c r="AU65" s="122" t="str">
        <f t="shared" si="51"/>
        <v/>
      </c>
    </row>
    <row r="66" spans="1:47" ht="15">
      <c r="A66"/>
      <c r="B66" s="122"/>
      <c r="C66" s="119">
        <f t="shared" si="34"/>
        <v>0</v>
      </c>
      <c r="D66" s="4">
        <f t="shared" si="35"/>
        <v>0</v>
      </c>
      <c r="E66" s="116" t="str">
        <f t="shared" si="36"/>
        <v/>
      </c>
      <c r="F66" s="11" t="str">
        <f t="shared" si="37"/>
        <v/>
      </c>
      <c r="G66" s="7" t="str">
        <f t="shared" si="38"/>
        <v/>
      </c>
      <c r="H66" s="7" t="str">
        <f t="shared" si="39"/>
        <v/>
      </c>
      <c r="I66" s="7" t="str">
        <f t="shared" si="40"/>
        <v/>
      </c>
      <c r="J66" s="4" t="str">
        <f t="shared" si="41"/>
        <v/>
      </c>
      <c r="K66" s="116" t="str">
        <f t="shared" si="52"/>
        <v>0</v>
      </c>
      <c r="L66" s="11" t="str">
        <f t="shared" si="52"/>
        <v>0</v>
      </c>
      <c r="M66" s="11" t="str">
        <f t="shared" si="52"/>
        <v>0</v>
      </c>
      <c r="N66" s="117" t="str">
        <f t="shared" si="52"/>
        <v>0</v>
      </c>
      <c r="O66" s="11" t="str">
        <f t="shared" si="52"/>
        <v>0</v>
      </c>
      <c r="P66" s="11" t="str">
        <f t="shared" si="52"/>
        <v>0</v>
      </c>
      <c r="Q66" s="11" t="str">
        <f t="shared" si="52"/>
        <v>0</v>
      </c>
      <c r="R66" s="11" t="str">
        <f t="shared" si="52"/>
        <v>0</v>
      </c>
      <c r="S66" s="116" t="str">
        <f t="shared" si="53"/>
        <v>0</v>
      </c>
      <c r="T66" s="11" t="str">
        <f t="shared" si="53"/>
        <v>0</v>
      </c>
      <c r="U66" s="11" t="str">
        <f t="shared" si="53"/>
        <v>0</v>
      </c>
      <c r="V66" s="117" t="str">
        <f t="shared" si="53"/>
        <v>0</v>
      </c>
      <c r="W66" s="105" t="str">
        <f t="shared" si="53"/>
        <v>0</v>
      </c>
      <c r="X66" s="106" t="str">
        <f t="shared" si="53"/>
        <v>0</v>
      </c>
      <c r="Y66" s="11" t="str">
        <f t="shared" si="53"/>
        <v>0</v>
      </c>
      <c r="Z66" s="117" t="str">
        <f t="shared" si="53"/>
        <v>0</v>
      </c>
      <c r="AA66" s="11" t="str">
        <f t="shared" si="54"/>
        <v>0</v>
      </c>
      <c r="AB66" s="85" t="str">
        <f t="shared" si="54"/>
        <v>0</v>
      </c>
      <c r="AC66" s="86" t="str">
        <f t="shared" si="54"/>
        <v>0</v>
      </c>
      <c r="AD66" s="88" t="str">
        <f t="shared" si="54"/>
        <v>0</v>
      </c>
      <c r="AE66" s="109" t="str">
        <f t="shared" si="54"/>
        <v>0</v>
      </c>
      <c r="AF66" s="88" t="str">
        <f t="shared" si="54"/>
        <v>0</v>
      </c>
      <c r="AG66" s="88" t="str">
        <f t="shared" si="54"/>
        <v>0</v>
      </c>
      <c r="AH66" s="110" t="str">
        <f t="shared" si="54"/>
        <v>0</v>
      </c>
      <c r="AJ66" s="61">
        <f t="shared" si="42"/>
        <v>0</v>
      </c>
      <c r="AK66" s="74">
        <f t="shared" si="43"/>
        <v>0</v>
      </c>
      <c r="AL66" s="61">
        <f t="shared" si="44"/>
        <v>0</v>
      </c>
      <c r="AM66" s="74">
        <f t="shared" si="45"/>
        <v>0</v>
      </c>
      <c r="AN66" s="61">
        <f t="shared" si="46"/>
        <v>0</v>
      </c>
      <c r="AO66" s="74">
        <f t="shared" si="47"/>
        <v>0</v>
      </c>
      <c r="AP66" s="20"/>
      <c r="AQ66" s="20">
        <f t="shared" si="48"/>
        <v>0</v>
      </c>
      <c r="AR66" s="20">
        <f t="shared" si="49"/>
        <v>0</v>
      </c>
      <c r="AS66" s="20">
        <f t="shared" si="50"/>
        <v>0</v>
      </c>
      <c r="AT66" s="20"/>
      <c r="AU66" s="122" t="str">
        <f t="shared" si="51"/>
        <v/>
      </c>
    </row>
    <row r="67" spans="1:47" ht="15">
      <c r="A67"/>
      <c r="B67" s="122"/>
      <c r="C67" s="119">
        <f t="shared" si="34"/>
        <v>0</v>
      </c>
      <c r="D67" s="4">
        <f t="shared" si="35"/>
        <v>0</v>
      </c>
      <c r="E67" s="116" t="str">
        <f t="shared" si="36"/>
        <v/>
      </c>
      <c r="F67" s="11" t="str">
        <f t="shared" si="37"/>
        <v/>
      </c>
      <c r="G67" s="7" t="str">
        <f t="shared" si="38"/>
        <v/>
      </c>
      <c r="H67" s="7" t="str">
        <f t="shared" si="39"/>
        <v/>
      </c>
      <c r="I67" s="7" t="str">
        <f t="shared" si="40"/>
        <v/>
      </c>
      <c r="J67" s="4" t="str">
        <f t="shared" si="41"/>
        <v/>
      </c>
      <c r="K67" s="116" t="str">
        <f t="shared" si="52"/>
        <v>0</v>
      </c>
      <c r="L67" s="11" t="str">
        <f t="shared" si="52"/>
        <v>0</v>
      </c>
      <c r="M67" s="11" t="str">
        <f t="shared" si="52"/>
        <v>0</v>
      </c>
      <c r="N67" s="117" t="str">
        <f t="shared" si="52"/>
        <v>0</v>
      </c>
      <c r="O67" s="11" t="str">
        <f t="shared" si="52"/>
        <v>0</v>
      </c>
      <c r="P67" s="11" t="str">
        <f t="shared" si="52"/>
        <v>0</v>
      </c>
      <c r="Q67" s="11" t="str">
        <f t="shared" si="52"/>
        <v>0</v>
      </c>
      <c r="R67" s="11" t="str">
        <f t="shared" si="52"/>
        <v>0</v>
      </c>
      <c r="S67" s="116" t="str">
        <f t="shared" si="53"/>
        <v>0</v>
      </c>
      <c r="T67" s="11" t="str">
        <f t="shared" si="53"/>
        <v>0</v>
      </c>
      <c r="U67" s="11" t="str">
        <f t="shared" si="53"/>
        <v>0</v>
      </c>
      <c r="V67" s="117" t="str">
        <f t="shared" si="53"/>
        <v>0</v>
      </c>
      <c r="W67" s="105" t="str">
        <f t="shared" si="53"/>
        <v>0</v>
      </c>
      <c r="X67" s="106" t="str">
        <f t="shared" si="53"/>
        <v>0</v>
      </c>
      <c r="Y67" s="11" t="str">
        <f t="shared" si="53"/>
        <v>0</v>
      </c>
      <c r="Z67" s="117" t="str">
        <f t="shared" si="53"/>
        <v>0</v>
      </c>
      <c r="AA67" s="11" t="str">
        <f t="shared" si="54"/>
        <v>0</v>
      </c>
      <c r="AB67" s="85" t="str">
        <f t="shared" si="54"/>
        <v>0</v>
      </c>
      <c r="AC67" s="86" t="str">
        <f t="shared" si="54"/>
        <v>0</v>
      </c>
      <c r="AD67" s="88" t="str">
        <f t="shared" si="54"/>
        <v>0</v>
      </c>
      <c r="AE67" s="109" t="str">
        <f t="shared" si="54"/>
        <v>0</v>
      </c>
      <c r="AF67" s="88" t="str">
        <f t="shared" si="54"/>
        <v>0</v>
      </c>
      <c r="AG67" s="88" t="str">
        <f t="shared" si="54"/>
        <v>0</v>
      </c>
      <c r="AH67" s="110" t="str">
        <f t="shared" si="54"/>
        <v>0</v>
      </c>
      <c r="AJ67" s="61">
        <f t="shared" si="42"/>
        <v>0</v>
      </c>
      <c r="AK67" s="74">
        <f t="shared" si="43"/>
        <v>0</v>
      </c>
      <c r="AL67" s="61">
        <f t="shared" si="44"/>
        <v>0</v>
      </c>
      <c r="AM67" s="74">
        <f t="shared" si="45"/>
        <v>0</v>
      </c>
      <c r="AN67" s="61">
        <f t="shared" si="46"/>
        <v>0</v>
      </c>
      <c r="AO67" s="74">
        <f t="shared" si="47"/>
        <v>0</v>
      </c>
      <c r="AP67" s="20"/>
      <c r="AQ67" s="20">
        <f t="shared" si="48"/>
        <v>0</v>
      </c>
      <c r="AR67" s="20">
        <f t="shared" si="49"/>
        <v>0</v>
      </c>
      <c r="AS67" s="20">
        <f t="shared" si="50"/>
        <v>0</v>
      </c>
      <c r="AT67" s="20"/>
      <c r="AU67" s="122" t="str">
        <f t="shared" si="51"/>
        <v/>
      </c>
    </row>
    <row r="68" spans="1:47" ht="15">
      <c r="A68"/>
      <c r="B68" s="122"/>
      <c r="C68" s="119">
        <f t="shared" si="34"/>
        <v>0</v>
      </c>
      <c r="D68" s="4">
        <f t="shared" si="35"/>
        <v>0</v>
      </c>
      <c r="E68" s="116" t="str">
        <f t="shared" si="36"/>
        <v/>
      </c>
      <c r="F68" s="11" t="str">
        <f t="shared" si="37"/>
        <v/>
      </c>
      <c r="G68" s="7" t="str">
        <f t="shared" si="38"/>
        <v/>
      </c>
      <c r="H68" s="7" t="str">
        <f t="shared" si="39"/>
        <v/>
      </c>
      <c r="I68" s="7" t="str">
        <f t="shared" si="40"/>
        <v/>
      </c>
      <c r="J68" s="4" t="str">
        <f t="shared" si="41"/>
        <v/>
      </c>
      <c r="K68" s="116" t="str">
        <f t="shared" si="52"/>
        <v>0</v>
      </c>
      <c r="L68" s="11" t="str">
        <f t="shared" si="52"/>
        <v>0</v>
      </c>
      <c r="M68" s="11" t="str">
        <f t="shared" si="52"/>
        <v>0</v>
      </c>
      <c r="N68" s="117" t="str">
        <f t="shared" si="52"/>
        <v>0</v>
      </c>
      <c r="O68" s="11" t="str">
        <f t="shared" si="52"/>
        <v>0</v>
      </c>
      <c r="P68" s="11" t="str">
        <f t="shared" si="52"/>
        <v>0</v>
      </c>
      <c r="Q68" s="11" t="str">
        <f t="shared" si="52"/>
        <v>0</v>
      </c>
      <c r="R68" s="11" t="str">
        <f t="shared" si="52"/>
        <v>0</v>
      </c>
      <c r="S68" s="116" t="str">
        <f t="shared" si="53"/>
        <v>0</v>
      </c>
      <c r="T68" s="11" t="str">
        <f t="shared" si="53"/>
        <v>0</v>
      </c>
      <c r="U68" s="11" t="str">
        <f t="shared" si="53"/>
        <v>0</v>
      </c>
      <c r="V68" s="117" t="str">
        <f t="shared" si="53"/>
        <v>0</v>
      </c>
      <c r="W68" s="105" t="str">
        <f t="shared" si="53"/>
        <v>0</v>
      </c>
      <c r="X68" s="106" t="str">
        <f t="shared" si="53"/>
        <v>0</v>
      </c>
      <c r="Y68" s="11" t="str">
        <f t="shared" si="53"/>
        <v>0</v>
      </c>
      <c r="Z68" s="117" t="str">
        <f t="shared" si="53"/>
        <v>0</v>
      </c>
      <c r="AA68" s="11" t="str">
        <f t="shared" si="54"/>
        <v>0</v>
      </c>
      <c r="AB68" s="85" t="str">
        <f t="shared" si="54"/>
        <v>0</v>
      </c>
      <c r="AC68" s="86" t="str">
        <f t="shared" si="54"/>
        <v>0</v>
      </c>
      <c r="AD68" s="88" t="str">
        <f t="shared" si="54"/>
        <v>0</v>
      </c>
      <c r="AE68" s="109" t="str">
        <f t="shared" si="54"/>
        <v>0</v>
      </c>
      <c r="AF68" s="88" t="str">
        <f t="shared" si="54"/>
        <v>0</v>
      </c>
      <c r="AG68" s="88" t="str">
        <f t="shared" si="54"/>
        <v>0</v>
      </c>
      <c r="AH68" s="110" t="str">
        <f t="shared" si="54"/>
        <v>0</v>
      </c>
      <c r="AJ68" s="61">
        <f t="shared" si="42"/>
        <v>0</v>
      </c>
      <c r="AK68" s="74">
        <f t="shared" si="43"/>
        <v>0</v>
      </c>
      <c r="AL68" s="61">
        <f t="shared" si="44"/>
        <v>0</v>
      </c>
      <c r="AM68" s="74">
        <f t="shared" si="45"/>
        <v>0</v>
      </c>
      <c r="AN68" s="61">
        <f t="shared" si="46"/>
        <v>0</v>
      </c>
      <c r="AO68" s="74">
        <f t="shared" si="47"/>
        <v>0</v>
      </c>
      <c r="AP68" s="20"/>
      <c r="AQ68" s="20">
        <f t="shared" si="48"/>
        <v>0</v>
      </c>
      <c r="AR68" s="20">
        <f t="shared" si="49"/>
        <v>0</v>
      </c>
      <c r="AS68" s="20">
        <f t="shared" si="50"/>
        <v>0</v>
      </c>
      <c r="AT68" s="20"/>
      <c r="AU68" s="122" t="str">
        <f t="shared" si="51"/>
        <v/>
      </c>
    </row>
    <row r="69" spans="1:47" ht="15">
      <c r="A69"/>
      <c r="B69" s="122"/>
      <c r="C69" s="119">
        <f t="shared" si="34"/>
        <v>0</v>
      </c>
      <c r="D69" s="4">
        <f t="shared" si="35"/>
        <v>0</v>
      </c>
      <c r="E69" s="116" t="str">
        <f t="shared" si="36"/>
        <v/>
      </c>
      <c r="F69" s="11" t="str">
        <f t="shared" si="37"/>
        <v/>
      </c>
      <c r="G69" s="7" t="str">
        <f t="shared" si="38"/>
        <v/>
      </c>
      <c r="H69" s="7" t="str">
        <f t="shared" si="39"/>
        <v/>
      </c>
      <c r="I69" s="7" t="str">
        <f t="shared" si="40"/>
        <v/>
      </c>
      <c r="J69" s="4" t="str">
        <f t="shared" si="41"/>
        <v/>
      </c>
      <c r="K69" s="116" t="str">
        <f t="shared" si="52"/>
        <v>0</v>
      </c>
      <c r="L69" s="11" t="str">
        <f t="shared" si="52"/>
        <v>0</v>
      </c>
      <c r="M69" s="11" t="str">
        <f t="shared" si="52"/>
        <v>0</v>
      </c>
      <c r="N69" s="117" t="str">
        <f t="shared" si="52"/>
        <v>0</v>
      </c>
      <c r="O69" s="11" t="str">
        <f t="shared" si="52"/>
        <v>0</v>
      </c>
      <c r="P69" s="11" t="str">
        <f t="shared" si="52"/>
        <v>0</v>
      </c>
      <c r="Q69" s="11" t="str">
        <f t="shared" si="52"/>
        <v>0</v>
      </c>
      <c r="R69" s="11" t="str">
        <f t="shared" si="52"/>
        <v>0</v>
      </c>
      <c r="S69" s="116" t="str">
        <f t="shared" si="53"/>
        <v>0</v>
      </c>
      <c r="T69" s="11" t="str">
        <f t="shared" si="53"/>
        <v>0</v>
      </c>
      <c r="U69" s="11" t="str">
        <f t="shared" si="53"/>
        <v>0</v>
      </c>
      <c r="V69" s="117" t="str">
        <f t="shared" si="53"/>
        <v>0</v>
      </c>
      <c r="W69" s="105" t="str">
        <f t="shared" si="53"/>
        <v>0</v>
      </c>
      <c r="X69" s="106" t="str">
        <f t="shared" si="53"/>
        <v>0</v>
      </c>
      <c r="Y69" s="11" t="str">
        <f t="shared" si="53"/>
        <v>0</v>
      </c>
      <c r="Z69" s="117" t="str">
        <f t="shared" si="53"/>
        <v>0</v>
      </c>
      <c r="AA69" s="11" t="str">
        <f t="shared" si="54"/>
        <v>0</v>
      </c>
      <c r="AB69" s="85" t="str">
        <f t="shared" si="54"/>
        <v>0</v>
      </c>
      <c r="AC69" s="86" t="str">
        <f t="shared" si="54"/>
        <v>0</v>
      </c>
      <c r="AD69" s="88" t="str">
        <f t="shared" si="54"/>
        <v>0</v>
      </c>
      <c r="AE69" s="109" t="str">
        <f t="shared" si="54"/>
        <v>0</v>
      </c>
      <c r="AF69" s="88" t="str">
        <f t="shared" si="54"/>
        <v>0</v>
      </c>
      <c r="AG69" s="88" t="str">
        <f t="shared" si="54"/>
        <v>0</v>
      </c>
      <c r="AH69" s="110" t="str">
        <f t="shared" si="54"/>
        <v>0</v>
      </c>
      <c r="AJ69" s="61">
        <f t="shared" si="42"/>
        <v>0</v>
      </c>
      <c r="AK69" s="74">
        <f t="shared" si="43"/>
        <v>0</v>
      </c>
      <c r="AL69" s="61">
        <f t="shared" si="44"/>
        <v>0</v>
      </c>
      <c r="AM69" s="74">
        <f t="shared" si="45"/>
        <v>0</v>
      </c>
      <c r="AN69" s="61">
        <f t="shared" si="46"/>
        <v>0</v>
      </c>
      <c r="AO69" s="74">
        <f t="shared" si="47"/>
        <v>0</v>
      </c>
      <c r="AP69" s="20"/>
      <c r="AQ69" s="20">
        <f t="shared" si="48"/>
        <v>0</v>
      </c>
      <c r="AR69" s="20">
        <f t="shared" si="49"/>
        <v>0</v>
      </c>
      <c r="AS69" s="20">
        <f t="shared" si="50"/>
        <v>0</v>
      </c>
      <c r="AT69" s="20"/>
      <c r="AU69" s="122" t="str">
        <f t="shared" si="51"/>
        <v/>
      </c>
    </row>
    <row r="70" spans="1:47" ht="15">
      <c r="A70"/>
      <c r="B70" s="122"/>
      <c r="C70" s="119">
        <f t="shared" si="34"/>
        <v>0</v>
      </c>
      <c r="D70" s="4">
        <f t="shared" si="35"/>
        <v>0</v>
      </c>
      <c r="E70" s="116" t="str">
        <f t="shared" si="36"/>
        <v/>
      </c>
      <c r="F70" s="11" t="str">
        <f t="shared" si="37"/>
        <v/>
      </c>
      <c r="G70" s="7" t="str">
        <f t="shared" si="38"/>
        <v/>
      </c>
      <c r="H70" s="7" t="str">
        <f t="shared" si="39"/>
        <v/>
      </c>
      <c r="I70" s="7" t="str">
        <f t="shared" si="40"/>
        <v/>
      </c>
      <c r="J70" s="4" t="str">
        <f t="shared" si="41"/>
        <v/>
      </c>
      <c r="K70" s="116" t="str">
        <f t="shared" si="52"/>
        <v>0</v>
      </c>
      <c r="L70" s="11" t="str">
        <f t="shared" si="52"/>
        <v>0</v>
      </c>
      <c r="M70" s="11" t="str">
        <f t="shared" si="52"/>
        <v>0</v>
      </c>
      <c r="N70" s="117" t="str">
        <f t="shared" si="52"/>
        <v>0</v>
      </c>
      <c r="O70" s="11" t="str">
        <f t="shared" si="52"/>
        <v>0</v>
      </c>
      <c r="P70" s="11" t="str">
        <f t="shared" si="52"/>
        <v>0</v>
      </c>
      <c r="Q70" s="11" t="str">
        <f t="shared" si="52"/>
        <v>0</v>
      </c>
      <c r="R70" s="11" t="str">
        <f t="shared" si="52"/>
        <v>0</v>
      </c>
      <c r="S70" s="116" t="str">
        <f t="shared" si="53"/>
        <v>0</v>
      </c>
      <c r="T70" s="11" t="str">
        <f t="shared" si="53"/>
        <v>0</v>
      </c>
      <c r="U70" s="11" t="str">
        <f t="shared" si="53"/>
        <v>0</v>
      </c>
      <c r="V70" s="117" t="str">
        <f t="shared" si="53"/>
        <v>0</v>
      </c>
      <c r="W70" s="105" t="str">
        <f t="shared" si="53"/>
        <v>0</v>
      </c>
      <c r="X70" s="106" t="str">
        <f t="shared" si="53"/>
        <v>0</v>
      </c>
      <c r="Y70" s="11" t="str">
        <f t="shared" si="53"/>
        <v>0</v>
      </c>
      <c r="Z70" s="117" t="str">
        <f t="shared" si="53"/>
        <v>0</v>
      </c>
      <c r="AA70" s="11" t="str">
        <f t="shared" si="54"/>
        <v>0</v>
      </c>
      <c r="AB70" s="85" t="str">
        <f t="shared" si="54"/>
        <v>0</v>
      </c>
      <c r="AC70" s="86" t="str">
        <f t="shared" si="54"/>
        <v>0</v>
      </c>
      <c r="AD70" s="88" t="str">
        <f t="shared" si="54"/>
        <v>0</v>
      </c>
      <c r="AE70" s="109" t="str">
        <f t="shared" si="54"/>
        <v>0</v>
      </c>
      <c r="AF70" s="88" t="str">
        <f t="shared" si="54"/>
        <v>0</v>
      </c>
      <c r="AG70" s="88" t="str">
        <f t="shared" si="54"/>
        <v>0</v>
      </c>
      <c r="AH70" s="110" t="str">
        <f t="shared" si="54"/>
        <v>0</v>
      </c>
      <c r="AJ70" s="61">
        <f t="shared" si="42"/>
        <v>0</v>
      </c>
      <c r="AK70" s="74">
        <f t="shared" si="43"/>
        <v>0</v>
      </c>
      <c r="AL70" s="61">
        <f t="shared" si="44"/>
        <v>0</v>
      </c>
      <c r="AM70" s="74">
        <f t="shared" si="45"/>
        <v>0</v>
      </c>
      <c r="AN70" s="61">
        <f t="shared" si="46"/>
        <v>0</v>
      </c>
      <c r="AO70" s="74">
        <f t="shared" si="47"/>
        <v>0</v>
      </c>
      <c r="AP70" s="20"/>
      <c r="AQ70" s="20">
        <f t="shared" si="48"/>
        <v>0</v>
      </c>
      <c r="AR70" s="20">
        <f t="shared" si="49"/>
        <v>0</v>
      </c>
      <c r="AS70" s="20">
        <f t="shared" si="50"/>
        <v>0</v>
      </c>
      <c r="AT70" s="20"/>
      <c r="AU70" s="122" t="str">
        <f t="shared" si="51"/>
        <v/>
      </c>
    </row>
    <row r="71" spans="1:47" ht="15">
      <c r="A71"/>
      <c r="B71" s="122"/>
      <c r="C71" s="119">
        <f t="shared" si="34"/>
        <v>0</v>
      </c>
      <c r="D71" s="4">
        <f t="shared" si="35"/>
        <v>0</v>
      </c>
      <c r="E71" s="116" t="str">
        <f t="shared" si="36"/>
        <v/>
      </c>
      <c r="F71" s="11" t="str">
        <f t="shared" si="37"/>
        <v/>
      </c>
      <c r="G71" s="7" t="str">
        <f t="shared" si="38"/>
        <v/>
      </c>
      <c r="H71" s="7" t="str">
        <f t="shared" si="39"/>
        <v/>
      </c>
      <c r="I71" s="7" t="str">
        <f t="shared" si="40"/>
        <v/>
      </c>
      <c r="J71" s="4" t="str">
        <f t="shared" si="41"/>
        <v/>
      </c>
      <c r="K71" s="116" t="str">
        <f t="shared" si="52"/>
        <v>0</v>
      </c>
      <c r="L71" s="11" t="str">
        <f t="shared" si="52"/>
        <v>0</v>
      </c>
      <c r="M71" s="11" t="str">
        <f t="shared" si="52"/>
        <v>0</v>
      </c>
      <c r="N71" s="117" t="str">
        <f t="shared" si="52"/>
        <v>0</v>
      </c>
      <c r="O71" s="11" t="str">
        <f t="shared" si="52"/>
        <v>0</v>
      </c>
      <c r="P71" s="11" t="str">
        <f t="shared" si="52"/>
        <v>0</v>
      </c>
      <c r="Q71" s="11" t="str">
        <f t="shared" si="52"/>
        <v>0</v>
      </c>
      <c r="R71" s="11" t="str">
        <f t="shared" si="52"/>
        <v>0</v>
      </c>
      <c r="S71" s="116" t="str">
        <f t="shared" si="53"/>
        <v>0</v>
      </c>
      <c r="T71" s="11" t="str">
        <f t="shared" si="53"/>
        <v>0</v>
      </c>
      <c r="U71" s="11" t="str">
        <f t="shared" si="53"/>
        <v>0</v>
      </c>
      <c r="V71" s="117" t="str">
        <f t="shared" si="53"/>
        <v>0</v>
      </c>
      <c r="W71" s="105" t="str">
        <f t="shared" si="53"/>
        <v>0</v>
      </c>
      <c r="X71" s="106" t="str">
        <f t="shared" si="53"/>
        <v>0</v>
      </c>
      <c r="Y71" s="11" t="str">
        <f t="shared" si="53"/>
        <v>0</v>
      </c>
      <c r="Z71" s="117" t="str">
        <f t="shared" si="53"/>
        <v>0</v>
      </c>
      <c r="AA71" s="11" t="str">
        <f t="shared" si="54"/>
        <v>0</v>
      </c>
      <c r="AB71" s="85" t="str">
        <f t="shared" si="54"/>
        <v>0</v>
      </c>
      <c r="AC71" s="86" t="str">
        <f t="shared" si="54"/>
        <v>0</v>
      </c>
      <c r="AD71" s="88" t="str">
        <f t="shared" si="54"/>
        <v>0</v>
      </c>
      <c r="AE71" s="109" t="str">
        <f t="shared" si="54"/>
        <v>0</v>
      </c>
      <c r="AF71" s="88" t="str">
        <f t="shared" si="54"/>
        <v>0</v>
      </c>
      <c r="AG71" s="88" t="str">
        <f t="shared" si="54"/>
        <v>0</v>
      </c>
      <c r="AH71" s="110" t="str">
        <f t="shared" si="54"/>
        <v>0</v>
      </c>
      <c r="AJ71" s="61">
        <f t="shared" si="42"/>
        <v>0</v>
      </c>
      <c r="AK71" s="74">
        <f t="shared" si="43"/>
        <v>0</v>
      </c>
      <c r="AL71" s="61">
        <f t="shared" si="44"/>
        <v>0</v>
      </c>
      <c r="AM71" s="74">
        <f t="shared" si="45"/>
        <v>0</v>
      </c>
      <c r="AN71" s="61">
        <f t="shared" si="46"/>
        <v>0</v>
      </c>
      <c r="AO71" s="74">
        <f t="shared" si="47"/>
        <v>0</v>
      </c>
      <c r="AP71" s="20"/>
      <c r="AQ71" s="20">
        <f t="shared" si="48"/>
        <v>0</v>
      </c>
      <c r="AR71" s="20">
        <f t="shared" si="49"/>
        <v>0</v>
      </c>
      <c r="AS71" s="20">
        <f t="shared" si="50"/>
        <v>0</v>
      </c>
      <c r="AT71" s="20"/>
      <c r="AU71" s="122" t="str">
        <f t="shared" si="51"/>
        <v/>
      </c>
    </row>
    <row r="72" spans="1:47" ht="15">
      <c r="A72"/>
      <c r="B72" s="122"/>
      <c r="C72" s="119">
        <f t="shared" si="34"/>
        <v>0</v>
      </c>
      <c r="D72" s="4">
        <f t="shared" si="35"/>
        <v>0</v>
      </c>
      <c r="E72" s="116" t="str">
        <f t="shared" si="36"/>
        <v/>
      </c>
      <c r="F72" s="11" t="str">
        <f t="shared" si="37"/>
        <v/>
      </c>
      <c r="G72" s="7" t="str">
        <f t="shared" si="38"/>
        <v/>
      </c>
      <c r="H72" s="7" t="str">
        <f t="shared" si="39"/>
        <v/>
      </c>
      <c r="I72" s="7" t="str">
        <f t="shared" si="40"/>
        <v/>
      </c>
      <c r="J72" s="4" t="str">
        <f t="shared" si="41"/>
        <v/>
      </c>
      <c r="K72" s="116" t="str">
        <f t="shared" si="52"/>
        <v>0</v>
      </c>
      <c r="L72" s="11" t="str">
        <f t="shared" si="52"/>
        <v>0</v>
      </c>
      <c r="M72" s="11" t="str">
        <f t="shared" si="52"/>
        <v>0</v>
      </c>
      <c r="N72" s="117" t="str">
        <f t="shared" si="52"/>
        <v>0</v>
      </c>
      <c r="O72" s="11" t="str">
        <f t="shared" si="52"/>
        <v>0</v>
      </c>
      <c r="P72" s="11" t="str">
        <f t="shared" si="52"/>
        <v>0</v>
      </c>
      <c r="Q72" s="11" t="str">
        <f t="shared" si="52"/>
        <v>0</v>
      </c>
      <c r="R72" s="11" t="str">
        <f t="shared" si="52"/>
        <v>0</v>
      </c>
      <c r="S72" s="116" t="str">
        <f t="shared" si="53"/>
        <v>0</v>
      </c>
      <c r="T72" s="11" t="str">
        <f t="shared" si="53"/>
        <v>0</v>
      </c>
      <c r="U72" s="11" t="str">
        <f t="shared" si="53"/>
        <v>0</v>
      </c>
      <c r="V72" s="117" t="str">
        <f t="shared" si="53"/>
        <v>0</v>
      </c>
      <c r="W72" s="105" t="str">
        <f t="shared" si="53"/>
        <v>0</v>
      </c>
      <c r="X72" s="106" t="str">
        <f t="shared" si="53"/>
        <v>0</v>
      </c>
      <c r="Y72" s="11" t="str">
        <f t="shared" si="53"/>
        <v>0</v>
      </c>
      <c r="Z72" s="117" t="str">
        <f t="shared" si="53"/>
        <v>0</v>
      </c>
      <c r="AA72" s="11" t="str">
        <f t="shared" si="54"/>
        <v>0</v>
      </c>
      <c r="AB72" s="85" t="str">
        <f t="shared" si="54"/>
        <v>0</v>
      </c>
      <c r="AC72" s="86" t="str">
        <f t="shared" si="54"/>
        <v>0</v>
      </c>
      <c r="AD72" s="88" t="str">
        <f t="shared" si="54"/>
        <v>0</v>
      </c>
      <c r="AE72" s="109" t="str">
        <f t="shared" si="54"/>
        <v>0</v>
      </c>
      <c r="AF72" s="88" t="str">
        <f t="shared" si="54"/>
        <v>0</v>
      </c>
      <c r="AG72" s="88" t="str">
        <f t="shared" si="54"/>
        <v>0</v>
      </c>
      <c r="AH72" s="110" t="str">
        <f t="shared" si="54"/>
        <v>0</v>
      </c>
      <c r="AJ72" s="61">
        <f t="shared" si="42"/>
        <v>0</v>
      </c>
      <c r="AK72" s="74">
        <f t="shared" si="43"/>
        <v>0</v>
      </c>
      <c r="AL72" s="61">
        <f t="shared" si="44"/>
        <v>0</v>
      </c>
      <c r="AM72" s="74">
        <f t="shared" si="45"/>
        <v>0</v>
      </c>
      <c r="AN72" s="61">
        <f t="shared" si="46"/>
        <v>0</v>
      </c>
      <c r="AO72" s="74">
        <f t="shared" si="47"/>
        <v>0</v>
      </c>
      <c r="AP72" s="20"/>
      <c r="AQ72" s="20">
        <f t="shared" si="48"/>
        <v>0</v>
      </c>
      <c r="AR72" s="20">
        <f t="shared" si="49"/>
        <v>0</v>
      </c>
      <c r="AS72" s="20">
        <f t="shared" si="50"/>
        <v>0</v>
      </c>
      <c r="AT72" s="20"/>
      <c r="AU72" s="122" t="str">
        <f t="shared" si="51"/>
        <v/>
      </c>
    </row>
    <row r="73" spans="1:47" ht="15">
      <c r="A73"/>
      <c r="B73" s="122"/>
      <c r="C73" s="119">
        <f t="shared" si="34"/>
        <v>0</v>
      </c>
      <c r="D73" s="4">
        <f t="shared" si="35"/>
        <v>0</v>
      </c>
      <c r="E73" s="116" t="str">
        <f t="shared" si="36"/>
        <v/>
      </c>
      <c r="F73" s="11" t="str">
        <f t="shared" si="37"/>
        <v/>
      </c>
      <c r="G73" s="7" t="str">
        <f t="shared" si="38"/>
        <v/>
      </c>
      <c r="H73" s="7" t="str">
        <f t="shared" si="39"/>
        <v/>
      </c>
      <c r="I73" s="7" t="str">
        <f t="shared" si="40"/>
        <v/>
      </c>
      <c r="J73" s="4" t="str">
        <f t="shared" si="41"/>
        <v/>
      </c>
      <c r="K73" s="116" t="str">
        <f t="shared" si="52"/>
        <v>0</v>
      </c>
      <c r="L73" s="11" t="str">
        <f t="shared" si="52"/>
        <v>0</v>
      </c>
      <c r="M73" s="11" t="str">
        <f t="shared" si="52"/>
        <v>0</v>
      </c>
      <c r="N73" s="117" t="str">
        <f t="shared" si="52"/>
        <v>0</v>
      </c>
      <c r="O73" s="11" t="str">
        <f t="shared" si="52"/>
        <v>0</v>
      </c>
      <c r="P73" s="11" t="str">
        <f t="shared" si="52"/>
        <v>0</v>
      </c>
      <c r="Q73" s="11" t="str">
        <f t="shared" si="52"/>
        <v>0</v>
      </c>
      <c r="R73" s="11" t="str">
        <f t="shared" si="52"/>
        <v>0</v>
      </c>
      <c r="S73" s="116" t="str">
        <f t="shared" si="53"/>
        <v>0</v>
      </c>
      <c r="T73" s="11" t="str">
        <f t="shared" si="53"/>
        <v>0</v>
      </c>
      <c r="U73" s="11" t="str">
        <f t="shared" si="53"/>
        <v>0</v>
      </c>
      <c r="V73" s="117" t="str">
        <f t="shared" si="53"/>
        <v>0</v>
      </c>
      <c r="W73" s="105" t="str">
        <f t="shared" si="53"/>
        <v>0</v>
      </c>
      <c r="X73" s="106" t="str">
        <f t="shared" si="53"/>
        <v>0</v>
      </c>
      <c r="Y73" s="11" t="str">
        <f t="shared" si="53"/>
        <v>0</v>
      </c>
      <c r="Z73" s="117" t="str">
        <f t="shared" si="53"/>
        <v>0</v>
      </c>
      <c r="AA73" s="11" t="str">
        <f t="shared" si="54"/>
        <v>0</v>
      </c>
      <c r="AB73" s="85" t="str">
        <f t="shared" si="54"/>
        <v>0</v>
      </c>
      <c r="AC73" s="86" t="str">
        <f t="shared" si="54"/>
        <v>0</v>
      </c>
      <c r="AD73" s="88" t="str">
        <f t="shared" si="54"/>
        <v>0</v>
      </c>
      <c r="AE73" s="109" t="str">
        <f t="shared" si="54"/>
        <v>0</v>
      </c>
      <c r="AF73" s="88" t="str">
        <f t="shared" si="54"/>
        <v>0</v>
      </c>
      <c r="AG73" s="88" t="str">
        <f t="shared" si="54"/>
        <v>0</v>
      </c>
      <c r="AH73" s="110" t="str">
        <f t="shared" si="54"/>
        <v>0</v>
      </c>
      <c r="AJ73" s="61">
        <f t="shared" si="42"/>
        <v>0</v>
      </c>
      <c r="AK73" s="74">
        <f t="shared" si="43"/>
        <v>0</v>
      </c>
      <c r="AL73" s="61">
        <f t="shared" si="44"/>
        <v>0</v>
      </c>
      <c r="AM73" s="74">
        <f t="shared" si="45"/>
        <v>0</v>
      </c>
      <c r="AN73" s="61">
        <f t="shared" si="46"/>
        <v>0</v>
      </c>
      <c r="AO73" s="74">
        <f t="shared" si="47"/>
        <v>0</v>
      </c>
      <c r="AP73" s="20"/>
      <c r="AQ73" s="20">
        <f t="shared" si="48"/>
        <v>0</v>
      </c>
      <c r="AR73" s="20">
        <f t="shared" si="49"/>
        <v>0</v>
      </c>
      <c r="AS73" s="20">
        <f t="shared" si="50"/>
        <v>0</v>
      </c>
      <c r="AT73" s="20"/>
      <c r="AU73" s="122" t="str">
        <f t="shared" si="51"/>
        <v/>
      </c>
    </row>
    <row r="74" spans="1:47" ht="15">
      <c r="A74"/>
      <c r="B74" s="122"/>
      <c r="C74" s="119">
        <f t="shared" si="34"/>
        <v>0</v>
      </c>
      <c r="D74" s="4">
        <f t="shared" si="35"/>
        <v>0</v>
      </c>
      <c r="E74" s="116" t="str">
        <f t="shared" si="36"/>
        <v/>
      </c>
      <c r="F74" s="11" t="str">
        <f t="shared" si="37"/>
        <v/>
      </c>
      <c r="G74" s="7" t="str">
        <f t="shared" si="38"/>
        <v/>
      </c>
      <c r="H74" s="7" t="str">
        <f t="shared" si="39"/>
        <v/>
      </c>
      <c r="I74" s="7" t="str">
        <f t="shared" si="40"/>
        <v/>
      </c>
      <c r="J74" s="4" t="str">
        <f t="shared" si="41"/>
        <v/>
      </c>
      <c r="K74" s="116" t="str">
        <f t="shared" si="52"/>
        <v>0</v>
      </c>
      <c r="L74" s="11" t="str">
        <f t="shared" si="52"/>
        <v>0</v>
      </c>
      <c r="M74" s="11" t="str">
        <f t="shared" si="52"/>
        <v>0</v>
      </c>
      <c r="N74" s="117" t="str">
        <f t="shared" si="52"/>
        <v>0</v>
      </c>
      <c r="O74" s="11" t="str">
        <f t="shared" si="52"/>
        <v>0</v>
      </c>
      <c r="P74" s="11" t="str">
        <f t="shared" si="52"/>
        <v>0</v>
      </c>
      <c r="Q74" s="11" t="str">
        <f t="shared" si="52"/>
        <v>0</v>
      </c>
      <c r="R74" s="11" t="str">
        <f t="shared" si="52"/>
        <v>0</v>
      </c>
      <c r="S74" s="116" t="str">
        <f t="shared" si="53"/>
        <v>0</v>
      </c>
      <c r="T74" s="11" t="str">
        <f t="shared" si="53"/>
        <v>0</v>
      </c>
      <c r="U74" s="11" t="str">
        <f t="shared" si="53"/>
        <v>0</v>
      </c>
      <c r="V74" s="117" t="str">
        <f t="shared" si="53"/>
        <v>0</v>
      </c>
      <c r="W74" s="105" t="str">
        <f t="shared" si="53"/>
        <v>0</v>
      </c>
      <c r="X74" s="106" t="str">
        <f t="shared" si="53"/>
        <v>0</v>
      </c>
      <c r="Y74" s="11" t="str">
        <f t="shared" si="53"/>
        <v>0</v>
      </c>
      <c r="Z74" s="117" t="str">
        <f t="shared" si="53"/>
        <v>0</v>
      </c>
      <c r="AA74" s="11" t="str">
        <f t="shared" si="54"/>
        <v>0</v>
      </c>
      <c r="AB74" s="85" t="str">
        <f t="shared" si="54"/>
        <v>0</v>
      </c>
      <c r="AC74" s="86" t="str">
        <f t="shared" si="54"/>
        <v>0</v>
      </c>
      <c r="AD74" s="88" t="str">
        <f t="shared" si="54"/>
        <v>0</v>
      </c>
      <c r="AE74" s="109" t="str">
        <f t="shared" si="54"/>
        <v>0</v>
      </c>
      <c r="AF74" s="88" t="str">
        <f t="shared" si="54"/>
        <v>0</v>
      </c>
      <c r="AG74" s="88" t="str">
        <f t="shared" si="54"/>
        <v>0</v>
      </c>
      <c r="AH74" s="110" t="str">
        <f t="shared" si="54"/>
        <v>0</v>
      </c>
      <c r="AJ74" s="61">
        <f t="shared" si="42"/>
        <v>0</v>
      </c>
      <c r="AK74" s="74">
        <f t="shared" si="43"/>
        <v>0</v>
      </c>
      <c r="AL74" s="61">
        <f t="shared" si="44"/>
        <v>0</v>
      </c>
      <c r="AM74" s="74">
        <f t="shared" si="45"/>
        <v>0</v>
      </c>
      <c r="AN74" s="61">
        <f t="shared" si="46"/>
        <v>0</v>
      </c>
      <c r="AO74" s="74">
        <f t="shared" si="47"/>
        <v>0</v>
      </c>
      <c r="AP74" s="20"/>
      <c r="AQ74" s="20">
        <f t="shared" si="48"/>
        <v>0</v>
      </c>
      <c r="AR74" s="20">
        <f t="shared" si="49"/>
        <v>0</v>
      </c>
      <c r="AS74" s="20">
        <f t="shared" si="50"/>
        <v>0</v>
      </c>
      <c r="AT74" s="20"/>
      <c r="AU74" s="122" t="str">
        <f t="shared" si="51"/>
        <v/>
      </c>
    </row>
    <row r="75" spans="1:47" ht="15">
      <c r="A75"/>
      <c r="B75" s="122"/>
      <c r="C75" s="119">
        <f t="shared" ref="C75:C86" si="55">LEN(B75)-$C$7+1</f>
        <v>0</v>
      </c>
      <c r="D75" s="4">
        <f t="shared" ref="D75:D86" si="56">C75*4</f>
        <v>0</v>
      </c>
      <c r="E75" s="116" t="str">
        <f t="shared" ref="E75:E86" si="57">MID(B75,$C$7,2)</f>
        <v/>
      </c>
      <c r="F75" s="11" t="str">
        <f t="shared" ref="F75:F86" si="58">MID(B75,$C$7+2,2)</f>
        <v/>
      </c>
      <c r="G75" s="7" t="str">
        <f t="shared" ref="G75:G86" si="59">MID(B75,$C$7+4,2)</f>
        <v/>
      </c>
      <c r="H75" s="7" t="str">
        <f t="shared" ref="H75:H86" si="60">MID(B75,$C$7+6,2)</f>
        <v/>
      </c>
      <c r="I75" s="7" t="str">
        <f t="shared" ref="I75:I86" si="61">MID(B75,$C$7+8,2)</f>
        <v/>
      </c>
      <c r="J75" s="4" t="str">
        <f t="shared" ref="J75:J86" si="62">MID(B75,$C$7+20,2)</f>
        <v/>
      </c>
      <c r="K75" s="116" t="str">
        <f t="shared" si="52"/>
        <v>0</v>
      </c>
      <c r="L75" s="11" t="str">
        <f t="shared" si="52"/>
        <v>0</v>
      </c>
      <c r="M75" s="11" t="str">
        <f t="shared" si="52"/>
        <v>0</v>
      </c>
      <c r="N75" s="117" t="str">
        <f t="shared" si="52"/>
        <v>0</v>
      </c>
      <c r="O75" s="11" t="str">
        <f t="shared" si="52"/>
        <v>0</v>
      </c>
      <c r="P75" s="11" t="str">
        <f t="shared" si="52"/>
        <v>0</v>
      </c>
      <c r="Q75" s="11" t="str">
        <f t="shared" si="52"/>
        <v>0</v>
      </c>
      <c r="R75" s="11" t="str">
        <f t="shared" si="52"/>
        <v>0</v>
      </c>
      <c r="S75" s="116" t="str">
        <f t="shared" si="53"/>
        <v>0</v>
      </c>
      <c r="T75" s="11" t="str">
        <f t="shared" si="53"/>
        <v>0</v>
      </c>
      <c r="U75" s="11" t="str">
        <f t="shared" si="53"/>
        <v>0</v>
      </c>
      <c r="V75" s="117" t="str">
        <f t="shared" si="53"/>
        <v>0</v>
      </c>
      <c r="W75" s="105" t="str">
        <f t="shared" si="53"/>
        <v>0</v>
      </c>
      <c r="X75" s="106" t="str">
        <f t="shared" si="53"/>
        <v>0</v>
      </c>
      <c r="Y75" s="11" t="str">
        <f t="shared" si="53"/>
        <v>0</v>
      </c>
      <c r="Z75" s="117" t="str">
        <f t="shared" si="53"/>
        <v>0</v>
      </c>
      <c r="AA75" s="11" t="str">
        <f t="shared" si="54"/>
        <v>0</v>
      </c>
      <c r="AB75" s="85" t="str">
        <f t="shared" si="54"/>
        <v>0</v>
      </c>
      <c r="AC75" s="86" t="str">
        <f t="shared" si="54"/>
        <v>0</v>
      </c>
      <c r="AD75" s="88" t="str">
        <f t="shared" si="54"/>
        <v>0</v>
      </c>
      <c r="AE75" s="109" t="str">
        <f t="shared" si="54"/>
        <v>0</v>
      </c>
      <c r="AF75" s="88" t="str">
        <f t="shared" si="54"/>
        <v>0</v>
      </c>
      <c r="AG75" s="88" t="str">
        <f t="shared" si="54"/>
        <v>0</v>
      </c>
      <c r="AH75" s="110" t="str">
        <f t="shared" si="54"/>
        <v>0</v>
      </c>
      <c r="AJ75" s="61">
        <f t="shared" ref="AJ75:AJ86" si="63">K75*K$6+L75*L$6+M75*M$6+N75*N$6</f>
        <v>0</v>
      </c>
      <c r="AK75" s="74">
        <f t="shared" ref="AK75:AK86" si="64">O75*O$6+P75*P$6+Q75*Q$6+R75*R$6</f>
        <v>0</v>
      </c>
      <c r="AL75" s="61">
        <f t="shared" ref="AL75:AL86" si="65">S75*S$6+T75*T$6+U75*U$6+V75*V$6</f>
        <v>0</v>
      </c>
      <c r="AM75" s="74">
        <f t="shared" ref="AM75:AM86" si="66">W75*W$6+X75*X$6+Y75*Y$6+Z75*Z$6</f>
        <v>0</v>
      </c>
      <c r="AN75" s="61">
        <f t="shared" ref="AN75:AN86" si="67">AA75*AA$6+AB75*AB$6+AC75*AC$6+AD75*AD$6</f>
        <v>0</v>
      </c>
      <c r="AO75" s="74">
        <f t="shared" ref="AO75:AO86" si="68">AE75*AE$6+AF75*AF$6+AG75*AG$6+AH75*AH$6</f>
        <v>0</v>
      </c>
      <c r="AP75" s="20"/>
      <c r="AQ75" s="20">
        <f t="shared" ref="AQ75:AQ86" si="69">AJ75*16+AK75</f>
        <v>0</v>
      </c>
      <c r="AR75" s="20">
        <f t="shared" ref="AR75:AR86" si="70">AL75*16+AM75</f>
        <v>0</v>
      </c>
      <c r="AS75" s="20">
        <f t="shared" ref="AS75:AS86" si="71">AN75*16+AO75</f>
        <v>0</v>
      </c>
      <c r="AT75" s="20"/>
      <c r="AU75" s="122" t="str">
        <f t="shared" si="51"/>
        <v/>
      </c>
    </row>
    <row r="76" spans="1:47" ht="15">
      <c r="A76"/>
      <c r="B76" s="122"/>
      <c r="C76" s="119">
        <f t="shared" si="55"/>
        <v>0</v>
      </c>
      <c r="D76" s="4">
        <f t="shared" si="56"/>
        <v>0</v>
      </c>
      <c r="E76" s="116" t="str">
        <f t="shared" si="57"/>
        <v/>
      </c>
      <c r="F76" s="11" t="str">
        <f t="shared" si="58"/>
        <v/>
      </c>
      <c r="G76" s="7" t="str">
        <f t="shared" si="59"/>
        <v/>
      </c>
      <c r="H76" s="7" t="str">
        <f t="shared" si="60"/>
        <v/>
      </c>
      <c r="I76" s="7" t="str">
        <f t="shared" si="61"/>
        <v/>
      </c>
      <c r="J76" s="4" t="str">
        <f t="shared" si="62"/>
        <v/>
      </c>
      <c r="K76" s="116" t="str">
        <f t="shared" si="52"/>
        <v>0</v>
      </c>
      <c r="L76" s="11" t="str">
        <f t="shared" si="52"/>
        <v>0</v>
      </c>
      <c r="M76" s="11" t="str">
        <f t="shared" si="52"/>
        <v>0</v>
      </c>
      <c r="N76" s="117" t="str">
        <f t="shared" si="52"/>
        <v>0</v>
      </c>
      <c r="O76" s="11" t="str">
        <f t="shared" si="52"/>
        <v>0</v>
      </c>
      <c r="P76" s="11" t="str">
        <f t="shared" si="52"/>
        <v>0</v>
      </c>
      <c r="Q76" s="11" t="str">
        <f t="shared" si="52"/>
        <v>0</v>
      </c>
      <c r="R76" s="11" t="str">
        <f t="shared" si="52"/>
        <v>0</v>
      </c>
      <c r="S76" s="116" t="str">
        <f t="shared" si="53"/>
        <v>0</v>
      </c>
      <c r="T76" s="11" t="str">
        <f t="shared" si="53"/>
        <v>0</v>
      </c>
      <c r="U76" s="11" t="str">
        <f t="shared" si="53"/>
        <v>0</v>
      </c>
      <c r="V76" s="117" t="str">
        <f t="shared" si="53"/>
        <v>0</v>
      </c>
      <c r="W76" s="105" t="str">
        <f t="shared" si="53"/>
        <v>0</v>
      </c>
      <c r="X76" s="106" t="str">
        <f t="shared" si="53"/>
        <v>0</v>
      </c>
      <c r="Y76" s="11" t="str">
        <f t="shared" si="53"/>
        <v>0</v>
      </c>
      <c r="Z76" s="117" t="str">
        <f t="shared" si="53"/>
        <v>0</v>
      </c>
      <c r="AA76" s="11" t="str">
        <f t="shared" si="54"/>
        <v>0</v>
      </c>
      <c r="AB76" s="85" t="str">
        <f t="shared" si="54"/>
        <v>0</v>
      </c>
      <c r="AC76" s="86" t="str">
        <f t="shared" si="54"/>
        <v>0</v>
      </c>
      <c r="AD76" s="88" t="str">
        <f t="shared" si="54"/>
        <v>0</v>
      </c>
      <c r="AE76" s="109" t="str">
        <f t="shared" si="54"/>
        <v>0</v>
      </c>
      <c r="AF76" s="88" t="str">
        <f t="shared" si="54"/>
        <v>0</v>
      </c>
      <c r="AG76" s="88" t="str">
        <f t="shared" si="54"/>
        <v>0</v>
      </c>
      <c r="AH76" s="110" t="str">
        <f t="shared" si="54"/>
        <v>0</v>
      </c>
      <c r="AJ76" s="61">
        <f t="shared" si="63"/>
        <v>0</v>
      </c>
      <c r="AK76" s="74">
        <f t="shared" si="64"/>
        <v>0</v>
      </c>
      <c r="AL76" s="61">
        <f t="shared" si="65"/>
        <v>0</v>
      </c>
      <c r="AM76" s="74">
        <f t="shared" si="66"/>
        <v>0</v>
      </c>
      <c r="AN76" s="61">
        <f t="shared" si="67"/>
        <v>0</v>
      </c>
      <c r="AO76" s="74">
        <f t="shared" si="68"/>
        <v>0</v>
      </c>
      <c r="AP76" s="20"/>
      <c r="AQ76" s="20">
        <f t="shared" si="69"/>
        <v>0</v>
      </c>
      <c r="AR76" s="20">
        <f t="shared" si="70"/>
        <v>0</v>
      </c>
      <c r="AS76" s="20">
        <f t="shared" si="71"/>
        <v>0</v>
      </c>
      <c r="AT76" s="20"/>
      <c r="AU76" s="122" t="str">
        <f t="shared" ref="AU76:AU86" si="72">MID(B76,2,4)</f>
        <v/>
      </c>
    </row>
    <row r="77" spans="1:47" ht="15">
      <c r="A77"/>
      <c r="B77" s="122"/>
      <c r="C77" s="119">
        <f t="shared" si="55"/>
        <v>0</v>
      </c>
      <c r="D77" s="4">
        <f t="shared" si="56"/>
        <v>0</v>
      </c>
      <c r="E77" s="116" t="str">
        <f t="shared" si="57"/>
        <v/>
      </c>
      <c r="F77" s="11" t="str">
        <f t="shared" si="58"/>
        <v/>
      </c>
      <c r="G77" s="7" t="str">
        <f t="shared" si="59"/>
        <v/>
      </c>
      <c r="H77" s="7" t="str">
        <f t="shared" si="60"/>
        <v/>
      </c>
      <c r="I77" s="7" t="str">
        <f t="shared" si="61"/>
        <v/>
      </c>
      <c r="J77" s="4" t="str">
        <f t="shared" si="62"/>
        <v/>
      </c>
      <c r="K77" s="116" t="str">
        <f t="shared" si="52"/>
        <v>0</v>
      </c>
      <c r="L77" s="11" t="str">
        <f t="shared" si="52"/>
        <v>0</v>
      </c>
      <c r="M77" s="11" t="str">
        <f t="shared" si="52"/>
        <v>0</v>
      </c>
      <c r="N77" s="117" t="str">
        <f t="shared" si="52"/>
        <v>0</v>
      </c>
      <c r="O77" s="11" t="str">
        <f t="shared" si="52"/>
        <v>0</v>
      </c>
      <c r="P77" s="11" t="str">
        <f t="shared" si="52"/>
        <v>0</v>
      </c>
      <c r="Q77" s="11" t="str">
        <f t="shared" si="52"/>
        <v>0</v>
      </c>
      <c r="R77" s="11" t="str">
        <f t="shared" si="52"/>
        <v>0</v>
      </c>
      <c r="S77" s="116" t="str">
        <f t="shared" si="53"/>
        <v>0</v>
      </c>
      <c r="T77" s="11" t="str">
        <f t="shared" si="53"/>
        <v>0</v>
      </c>
      <c r="U77" s="11" t="str">
        <f t="shared" si="53"/>
        <v>0</v>
      </c>
      <c r="V77" s="117" t="str">
        <f t="shared" si="53"/>
        <v>0</v>
      </c>
      <c r="W77" s="105" t="str">
        <f t="shared" si="53"/>
        <v>0</v>
      </c>
      <c r="X77" s="106" t="str">
        <f t="shared" si="53"/>
        <v>0</v>
      </c>
      <c r="Y77" s="11" t="str">
        <f t="shared" si="53"/>
        <v>0</v>
      </c>
      <c r="Z77" s="117" t="str">
        <f t="shared" si="53"/>
        <v>0</v>
      </c>
      <c r="AA77" s="11" t="str">
        <f t="shared" si="54"/>
        <v>0</v>
      </c>
      <c r="AB77" s="85" t="str">
        <f t="shared" si="54"/>
        <v>0</v>
      </c>
      <c r="AC77" s="86" t="str">
        <f t="shared" si="54"/>
        <v>0</v>
      </c>
      <c r="AD77" s="88" t="str">
        <f t="shared" si="54"/>
        <v>0</v>
      </c>
      <c r="AE77" s="109" t="str">
        <f t="shared" si="54"/>
        <v>0</v>
      </c>
      <c r="AF77" s="88" t="str">
        <f t="shared" si="54"/>
        <v>0</v>
      </c>
      <c r="AG77" s="88" t="str">
        <f t="shared" si="54"/>
        <v>0</v>
      </c>
      <c r="AH77" s="110" t="str">
        <f t="shared" si="54"/>
        <v>0</v>
      </c>
      <c r="AJ77" s="61">
        <f t="shared" si="63"/>
        <v>0</v>
      </c>
      <c r="AK77" s="74">
        <f t="shared" si="64"/>
        <v>0</v>
      </c>
      <c r="AL77" s="61">
        <f t="shared" si="65"/>
        <v>0</v>
      </c>
      <c r="AM77" s="74">
        <f t="shared" si="66"/>
        <v>0</v>
      </c>
      <c r="AN77" s="61">
        <f t="shared" si="67"/>
        <v>0</v>
      </c>
      <c r="AO77" s="74">
        <f t="shared" si="68"/>
        <v>0</v>
      </c>
      <c r="AP77" s="20"/>
      <c r="AQ77" s="20">
        <f t="shared" si="69"/>
        <v>0</v>
      </c>
      <c r="AR77" s="20">
        <f t="shared" si="70"/>
        <v>0</v>
      </c>
      <c r="AS77" s="20">
        <f t="shared" si="71"/>
        <v>0</v>
      </c>
      <c r="AT77" s="20"/>
      <c r="AU77" s="122" t="str">
        <f t="shared" si="72"/>
        <v/>
      </c>
    </row>
    <row r="78" spans="1:47" ht="15">
      <c r="A78"/>
      <c r="B78" s="122"/>
      <c r="C78" s="119">
        <f t="shared" si="55"/>
        <v>0</v>
      </c>
      <c r="D78" s="4">
        <f t="shared" si="56"/>
        <v>0</v>
      </c>
      <c r="E78" s="116" t="str">
        <f t="shared" si="57"/>
        <v/>
      </c>
      <c r="F78" s="11" t="str">
        <f t="shared" si="58"/>
        <v/>
      </c>
      <c r="G78" s="7" t="str">
        <f t="shared" si="59"/>
        <v/>
      </c>
      <c r="H78" s="7" t="str">
        <f t="shared" si="60"/>
        <v/>
      </c>
      <c r="I78" s="7" t="str">
        <f t="shared" si="61"/>
        <v/>
      </c>
      <c r="J78" s="4" t="str">
        <f t="shared" si="62"/>
        <v/>
      </c>
      <c r="K78" s="116" t="str">
        <f t="shared" si="52"/>
        <v>0</v>
      </c>
      <c r="L78" s="11" t="str">
        <f t="shared" si="52"/>
        <v>0</v>
      </c>
      <c r="M78" s="11" t="str">
        <f t="shared" si="52"/>
        <v>0</v>
      </c>
      <c r="N78" s="117" t="str">
        <f t="shared" si="52"/>
        <v>0</v>
      </c>
      <c r="O78" s="11" t="str">
        <f t="shared" si="52"/>
        <v>0</v>
      </c>
      <c r="P78" s="11" t="str">
        <f t="shared" si="52"/>
        <v>0</v>
      </c>
      <c r="Q78" s="11" t="str">
        <f t="shared" si="52"/>
        <v>0</v>
      </c>
      <c r="R78" s="11" t="str">
        <f t="shared" si="52"/>
        <v>0</v>
      </c>
      <c r="S78" s="116" t="str">
        <f t="shared" si="53"/>
        <v>0</v>
      </c>
      <c r="T78" s="11" t="str">
        <f t="shared" si="53"/>
        <v>0</v>
      </c>
      <c r="U78" s="11" t="str">
        <f t="shared" si="53"/>
        <v>0</v>
      </c>
      <c r="V78" s="117" t="str">
        <f t="shared" si="53"/>
        <v>0</v>
      </c>
      <c r="W78" s="105" t="str">
        <f t="shared" si="53"/>
        <v>0</v>
      </c>
      <c r="X78" s="106" t="str">
        <f t="shared" si="53"/>
        <v>0</v>
      </c>
      <c r="Y78" s="11" t="str">
        <f t="shared" si="53"/>
        <v>0</v>
      </c>
      <c r="Z78" s="117" t="str">
        <f t="shared" si="53"/>
        <v>0</v>
      </c>
      <c r="AA78" s="11" t="str">
        <f t="shared" si="54"/>
        <v>0</v>
      </c>
      <c r="AB78" s="85" t="str">
        <f t="shared" si="54"/>
        <v>0</v>
      </c>
      <c r="AC78" s="86" t="str">
        <f t="shared" si="54"/>
        <v>0</v>
      </c>
      <c r="AD78" s="88" t="str">
        <f t="shared" si="54"/>
        <v>0</v>
      </c>
      <c r="AE78" s="109" t="str">
        <f t="shared" si="54"/>
        <v>0</v>
      </c>
      <c r="AF78" s="88" t="str">
        <f t="shared" si="54"/>
        <v>0</v>
      </c>
      <c r="AG78" s="88" t="str">
        <f t="shared" si="54"/>
        <v>0</v>
      </c>
      <c r="AH78" s="110" t="str">
        <f t="shared" si="54"/>
        <v>0</v>
      </c>
      <c r="AJ78" s="61">
        <f t="shared" si="63"/>
        <v>0</v>
      </c>
      <c r="AK78" s="74">
        <f t="shared" si="64"/>
        <v>0</v>
      </c>
      <c r="AL78" s="61">
        <f t="shared" si="65"/>
        <v>0</v>
      </c>
      <c r="AM78" s="74">
        <f t="shared" si="66"/>
        <v>0</v>
      </c>
      <c r="AN78" s="61">
        <f t="shared" si="67"/>
        <v>0</v>
      </c>
      <c r="AO78" s="74">
        <f t="shared" si="68"/>
        <v>0</v>
      </c>
      <c r="AP78" s="20"/>
      <c r="AQ78" s="20">
        <f t="shared" si="69"/>
        <v>0</v>
      </c>
      <c r="AR78" s="20">
        <f t="shared" si="70"/>
        <v>0</v>
      </c>
      <c r="AS78" s="20">
        <f t="shared" si="71"/>
        <v>0</v>
      </c>
      <c r="AT78" s="20"/>
      <c r="AU78" s="122" t="str">
        <f t="shared" si="72"/>
        <v/>
      </c>
    </row>
    <row r="79" spans="1:47" ht="15">
      <c r="A79"/>
      <c r="B79" s="122"/>
      <c r="C79" s="119">
        <f t="shared" si="55"/>
        <v>0</v>
      </c>
      <c r="D79" s="4">
        <f t="shared" si="56"/>
        <v>0</v>
      </c>
      <c r="E79" s="116" t="str">
        <f t="shared" si="57"/>
        <v/>
      </c>
      <c r="F79" s="11" t="str">
        <f t="shared" si="58"/>
        <v/>
      </c>
      <c r="G79" s="7" t="str">
        <f t="shared" si="59"/>
        <v/>
      </c>
      <c r="H79" s="7" t="str">
        <f t="shared" si="60"/>
        <v/>
      </c>
      <c r="I79" s="7" t="str">
        <f t="shared" si="61"/>
        <v/>
      </c>
      <c r="J79" s="4" t="str">
        <f t="shared" si="62"/>
        <v/>
      </c>
      <c r="K79" s="116" t="str">
        <f t="shared" si="52"/>
        <v>0</v>
      </c>
      <c r="L79" s="11" t="str">
        <f t="shared" si="52"/>
        <v>0</v>
      </c>
      <c r="M79" s="11" t="str">
        <f t="shared" si="52"/>
        <v>0</v>
      </c>
      <c r="N79" s="117" t="str">
        <f t="shared" si="52"/>
        <v>0</v>
      </c>
      <c r="O79" s="11" t="str">
        <f t="shared" si="52"/>
        <v>0</v>
      </c>
      <c r="P79" s="11" t="str">
        <f t="shared" si="52"/>
        <v>0</v>
      </c>
      <c r="Q79" s="11" t="str">
        <f t="shared" si="52"/>
        <v>0</v>
      </c>
      <c r="R79" s="11" t="str">
        <f t="shared" si="52"/>
        <v>0</v>
      </c>
      <c r="S79" s="116" t="str">
        <f t="shared" si="53"/>
        <v>0</v>
      </c>
      <c r="T79" s="11" t="str">
        <f t="shared" si="53"/>
        <v>0</v>
      </c>
      <c r="U79" s="11" t="str">
        <f t="shared" si="53"/>
        <v>0</v>
      </c>
      <c r="V79" s="117" t="str">
        <f t="shared" si="53"/>
        <v>0</v>
      </c>
      <c r="W79" s="105" t="str">
        <f t="shared" si="53"/>
        <v>0</v>
      </c>
      <c r="X79" s="106" t="str">
        <f t="shared" si="53"/>
        <v>0</v>
      </c>
      <c r="Y79" s="11" t="str">
        <f t="shared" si="53"/>
        <v>0</v>
      </c>
      <c r="Z79" s="117" t="str">
        <f t="shared" si="53"/>
        <v>0</v>
      </c>
      <c r="AA79" s="11" t="str">
        <f t="shared" si="54"/>
        <v>0</v>
      </c>
      <c r="AB79" s="85" t="str">
        <f t="shared" si="54"/>
        <v>0</v>
      </c>
      <c r="AC79" s="86" t="str">
        <f t="shared" si="54"/>
        <v>0</v>
      </c>
      <c r="AD79" s="88" t="str">
        <f t="shared" si="54"/>
        <v>0</v>
      </c>
      <c r="AE79" s="109" t="str">
        <f t="shared" si="54"/>
        <v>0</v>
      </c>
      <c r="AF79" s="88" t="str">
        <f t="shared" si="54"/>
        <v>0</v>
      </c>
      <c r="AG79" s="88" t="str">
        <f t="shared" si="54"/>
        <v>0</v>
      </c>
      <c r="AH79" s="110" t="str">
        <f t="shared" si="54"/>
        <v>0</v>
      </c>
      <c r="AJ79" s="61">
        <f t="shared" si="63"/>
        <v>0</v>
      </c>
      <c r="AK79" s="74">
        <f t="shared" si="64"/>
        <v>0</v>
      </c>
      <c r="AL79" s="61">
        <f t="shared" si="65"/>
        <v>0</v>
      </c>
      <c r="AM79" s="74">
        <f t="shared" si="66"/>
        <v>0</v>
      </c>
      <c r="AN79" s="61">
        <f t="shared" si="67"/>
        <v>0</v>
      </c>
      <c r="AO79" s="74">
        <f t="shared" si="68"/>
        <v>0</v>
      </c>
      <c r="AP79" s="20"/>
      <c r="AQ79" s="20">
        <f t="shared" si="69"/>
        <v>0</v>
      </c>
      <c r="AR79" s="20">
        <f t="shared" si="70"/>
        <v>0</v>
      </c>
      <c r="AS79" s="20">
        <f t="shared" si="71"/>
        <v>0</v>
      </c>
      <c r="AT79" s="20"/>
      <c r="AU79" s="122" t="str">
        <f t="shared" si="72"/>
        <v/>
      </c>
    </row>
    <row r="80" spans="1:47" ht="15">
      <c r="A80"/>
      <c r="B80" s="122"/>
      <c r="C80" s="119">
        <f t="shared" si="55"/>
        <v>0</v>
      </c>
      <c r="D80" s="4">
        <f t="shared" si="56"/>
        <v>0</v>
      </c>
      <c r="E80" s="116" t="str">
        <f t="shared" si="57"/>
        <v/>
      </c>
      <c r="F80" s="11" t="str">
        <f t="shared" si="58"/>
        <v/>
      </c>
      <c r="G80" s="7" t="str">
        <f t="shared" si="59"/>
        <v/>
      </c>
      <c r="H80" s="7" t="str">
        <f t="shared" si="60"/>
        <v/>
      </c>
      <c r="I80" s="7" t="str">
        <f t="shared" si="61"/>
        <v/>
      </c>
      <c r="J80" s="4" t="str">
        <f t="shared" si="62"/>
        <v/>
      </c>
      <c r="K80" s="116" t="str">
        <f t="shared" si="52"/>
        <v>0</v>
      </c>
      <c r="L80" s="11" t="str">
        <f t="shared" si="52"/>
        <v>0</v>
      </c>
      <c r="M80" s="11" t="str">
        <f t="shared" si="52"/>
        <v>0</v>
      </c>
      <c r="N80" s="117" t="str">
        <f t="shared" si="52"/>
        <v>0</v>
      </c>
      <c r="O80" s="11" t="str">
        <f t="shared" si="52"/>
        <v>0</v>
      </c>
      <c r="P80" s="11" t="str">
        <f t="shared" si="52"/>
        <v>0</v>
      </c>
      <c r="Q80" s="11" t="str">
        <f t="shared" si="52"/>
        <v>0</v>
      </c>
      <c r="R80" s="11" t="str">
        <f t="shared" si="52"/>
        <v>0</v>
      </c>
      <c r="S80" s="116" t="str">
        <f t="shared" si="53"/>
        <v>0</v>
      </c>
      <c r="T80" s="11" t="str">
        <f t="shared" si="53"/>
        <v>0</v>
      </c>
      <c r="U80" s="11" t="str">
        <f t="shared" si="53"/>
        <v>0</v>
      </c>
      <c r="V80" s="117" t="str">
        <f t="shared" si="53"/>
        <v>0</v>
      </c>
      <c r="W80" s="105" t="str">
        <f t="shared" si="53"/>
        <v>0</v>
      </c>
      <c r="X80" s="106" t="str">
        <f t="shared" si="53"/>
        <v>0</v>
      </c>
      <c r="Y80" s="11" t="str">
        <f t="shared" si="53"/>
        <v>0</v>
      </c>
      <c r="Z80" s="117" t="str">
        <f t="shared" si="53"/>
        <v>0</v>
      </c>
      <c r="AA80" s="11" t="str">
        <f t="shared" si="54"/>
        <v>0</v>
      </c>
      <c r="AB80" s="85" t="str">
        <f t="shared" si="54"/>
        <v>0</v>
      </c>
      <c r="AC80" s="86" t="str">
        <f t="shared" si="54"/>
        <v>0</v>
      </c>
      <c r="AD80" s="88" t="str">
        <f t="shared" si="54"/>
        <v>0</v>
      </c>
      <c r="AE80" s="109" t="str">
        <f t="shared" si="54"/>
        <v>0</v>
      </c>
      <c r="AF80" s="88" t="str">
        <f t="shared" si="54"/>
        <v>0</v>
      </c>
      <c r="AG80" s="88" t="str">
        <f t="shared" si="54"/>
        <v>0</v>
      </c>
      <c r="AH80" s="110" t="str">
        <f t="shared" si="54"/>
        <v>0</v>
      </c>
      <c r="AJ80" s="61">
        <f t="shared" si="63"/>
        <v>0</v>
      </c>
      <c r="AK80" s="74">
        <f t="shared" si="64"/>
        <v>0</v>
      </c>
      <c r="AL80" s="61">
        <f t="shared" si="65"/>
        <v>0</v>
      </c>
      <c r="AM80" s="74">
        <f t="shared" si="66"/>
        <v>0</v>
      </c>
      <c r="AN80" s="61">
        <f t="shared" si="67"/>
        <v>0</v>
      </c>
      <c r="AO80" s="74">
        <f t="shared" si="68"/>
        <v>0</v>
      </c>
      <c r="AP80" s="20"/>
      <c r="AQ80" s="20">
        <f t="shared" si="69"/>
        <v>0</v>
      </c>
      <c r="AR80" s="20">
        <f t="shared" si="70"/>
        <v>0</v>
      </c>
      <c r="AS80" s="20">
        <f t="shared" si="71"/>
        <v>0</v>
      </c>
      <c r="AT80" s="20"/>
      <c r="AU80" s="122" t="str">
        <f t="shared" si="72"/>
        <v/>
      </c>
    </row>
    <row r="81" spans="1:47" ht="15">
      <c r="A81"/>
      <c r="B81" s="122"/>
      <c r="C81" s="119">
        <f t="shared" si="55"/>
        <v>0</v>
      </c>
      <c r="D81" s="4">
        <f t="shared" si="56"/>
        <v>0</v>
      </c>
      <c r="E81" s="116" t="str">
        <f t="shared" si="57"/>
        <v/>
      </c>
      <c r="F81" s="11" t="str">
        <f t="shared" si="58"/>
        <v/>
      </c>
      <c r="G81" s="7" t="str">
        <f t="shared" si="59"/>
        <v/>
      </c>
      <c r="H81" s="7" t="str">
        <f t="shared" si="60"/>
        <v/>
      </c>
      <c r="I81" s="7" t="str">
        <f t="shared" si="61"/>
        <v/>
      </c>
      <c r="J81" s="4" t="str">
        <f t="shared" si="62"/>
        <v/>
      </c>
      <c r="K81" s="116" t="str">
        <f t="shared" si="52"/>
        <v>0</v>
      </c>
      <c r="L81" s="11" t="str">
        <f t="shared" si="52"/>
        <v>0</v>
      </c>
      <c r="M81" s="11" t="str">
        <f t="shared" si="52"/>
        <v>0</v>
      </c>
      <c r="N81" s="117" t="str">
        <f t="shared" si="52"/>
        <v>0</v>
      </c>
      <c r="O81" s="11" t="str">
        <f t="shared" si="52"/>
        <v>0</v>
      </c>
      <c r="P81" s="11" t="str">
        <f t="shared" si="52"/>
        <v>0</v>
      </c>
      <c r="Q81" s="11" t="str">
        <f t="shared" si="52"/>
        <v>0</v>
      </c>
      <c r="R81" s="11" t="str">
        <f t="shared" si="52"/>
        <v>0</v>
      </c>
      <c r="S81" s="116" t="str">
        <f t="shared" si="53"/>
        <v>0</v>
      </c>
      <c r="T81" s="11" t="str">
        <f t="shared" si="53"/>
        <v>0</v>
      </c>
      <c r="U81" s="11" t="str">
        <f t="shared" si="53"/>
        <v>0</v>
      </c>
      <c r="V81" s="117" t="str">
        <f t="shared" si="53"/>
        <v>0</v>
      </c>
      <c r="W81" s="105" t="str">
        <f t="shared" si="53"/>
        <v>0</v>
      </c>
      <c r="X81" s="106" t="str">
        <f t="shared" si="53"/>
        <v>0</v>
      </c>
      <c r="Y81" s="11" t="str">
        <f t="shared" si="53"/>
        <v>0</v>
      </c>
      <c r="Z81" s="117" t="str">
        <f t="shared" si="53"/>
        <v>0</v>
      </c>
      <c r="AA81" s="11" t="str">
        <f t="shared" si="54"/>
        <v>0</v>
      </c>
      <c r="AB81" s="85" t="str">
        <f t="shared" si="54"/>
        <v>0</v>
      </c>
      <c r="AC81" s="86" t="str">
        <f t="shared" si="54"/>
        <v>0</v>
      </c>
      <c r="AD81" s="88" t="str">
        <f t="shared" si="54"/>
        <v>0</v>
      </c>
      <c r="AE81" s="109" t="str">
        <f t="shared" si="54"/>
        <v>0</v>
      </c>
      <c r="AF81" s="88" t="str">
        <f t="shared" si="54"/>
        <v>0</v>
      </c>
      <c r="AG81" s="88" t="str">
        <f t="shared" si="54"/>
        <v>0</v>
      </c>
      <c r="AH81" s="110" t="str">
        <f t="shared" si="54"/>
        <v>0</v>
      </c>
      <c r="AJ81" s="61">
        <f t="shared" si="63"/>
        <v>0</v>
      </c>
      <c r="AK81" s="74">
        <f t="shared" si="64"/>
        <v>0</v>
      </c>
      <c r="AL81" s="61">
        <f t="shared" si="65"/>
        <v>0</v>
      </c>
      <c r="AM81" s="74">
        <f t="shared" si="66"/>
        <v>0</v>
      </c>
      <c r="AN81" s="61">
        <f t="shared" si="67"/>
        <v>0</v>
      </c>
      <c r="AO81" s="74">
        <f t="shared" si="68"/>
        <v>0</v>
      </c>
      <c r="AP81" s="20"/>
      <c r="AQ81" s="20">
        <f t="shared" si="69"/>
        <v>0</v>
      </c>
      <c r="AR81" s="20">
        <f t="shared" si="70"/>
        <v>0</v>
      </c>
      <c r="AS81" s="20">
        <f t="shared" si="71"/>
        <v>0</v>
      </c>
      <c r="AT81" s="20"/>
      <c r="AU81" s="122" t="str">
        <f t="shared" si="72"/>
        <v/>
      </c>
    </row>
    <row r="82" spans="1:47" ht="15">
      <c r="A82"/>
      <c r="B82" s="122"/>
      <c r="C82" s="119">
        <f t="shared" si="55"/>
        <v>0</v>
      </c>
      <c r="D82" s="4">
        <f t="shared" si="56"/>
        <v>0</v>
      </c>
      <c r="E82" s="116" t="str">
        <f t="shared" si="57"/>
        <v/>
      </c>
      <c r="F82" s="11" t="str">
        <f t="shared" si="58"/>
        <v/>
      </c>
      <c r="G82" s="7" t="str">
        <f t="shared" si="59"/>
        <v/>
      </c>
      <c r="H82" s="7" t="str">
        <f t="shared" si="60"/>
        <v/>
      </c>
      <c r="I82" s="7" t="str">
        <f t="shared" si="61"/>
        <v/>
      </c>
      <c r="J82" s="4" t="str">
        <f t="shared" si="62"/>
        <v/>
      </c>
      <c r="K82" s="116" t="str">
        <f t="shared" si="52"/>
        <v>0</v>
      </c>
      <c r="L82" s="11" t="str">
        <f t="shared" si="52"/>
        <v>0</v>
      </c>
      <c r="M82" s="11" t="str">
        <f t="shared" si="52"/>
        <v>0</v>
      </c>
      <c r="N82" s="117" t="str">
        <f t="shared" si="52"/>
        <v>0</v>
      </c>
      <c r="O82" s="11" t="str">
        <f t="shared" si="52"/>
        <v>0</v>
      </c>
      <c r="P82" s="11" t="str">
        <f t="shared" si="52"/>
        <v>0</v>
      </c>
      <c r="Q82" s="11" t="str">
        <f t="shared" si="52"/>
        <v>0</v>
      </c>
      <c r="R82" s="11" t="str">
        <f>MID(HEX2BIN($E82,8),R$2,1)</f>
        <v>0</v>
      </c>
      <c r="S82" s="116" t="str">
        <f t="shared" si="53"/>
        <v>0</v>
      </c>
      <c r="T82" s="11" t="str">
        <f t="shared" si="53"/>
        <v>0</v>
      </c>
      <c r="U82" s="11" t="str">
        <f t="shared" si="53"/>
        <v>0</v>
      </c>
      <c r="V82" s="117" t="str">
        <f t="shared" si="53"/>
        <v>0</v>
      </c>
      <c r="W82" s="105" t="str">
        <f t="shared" si="53"/>
        <v>0</v>
      </c>
      <c r="X82" s="106" t="str">
        <f t="shared" si="53"/>
        <v>0</v>
      </c>
      <c r="Y82" s="11" t="str">
        <f t="shared" si="53"/>
        <v>0</v>
      </c>
      <c r="Z82" s="117" t="str">
        <f>MID(HEX2BIN($F82,8),Z$2,1)</f>
        <v>0</v>
      </c>
      <c r="AA82" s="11" t="str">
        <f t="shared" si="54"/>
        <v>0</v>
      </c>
      <c r="AB82" s="85" t="str">
        <f t="shared" si="54"/>
        <v>0</v>
      </c>
      <c r="AC82" s="86" t="str">
        <f t="shared" si="54"/>
        <v>0</v>
      </c>
      <c r="AD82" s="88" t="str">
        <f t="shared" si="54"/>
        <v>0</v>
      </c>
      <c r="AE82" s="109" t="str">
        <f t="shared" si="54"/>
        <v>0</v>
      </c>
      <c r="AF82" s="88" t="str">
        <f t="shared" si="54"/>
        <v>0</v>
      </c>
      <c r="AG82" s="88" t="str">
        <f t="shared" si="54"/>
        <v>0</v>
      </c>
      <c r="AH82" s="110" t="str">
        <f>MID(HEX2BIN($G82,8),AH$2,1)</f>
        <v>0</v>
      </c>
      <c r="AJ82" s="61">
        <f t="shared" si="63"/>
        <v>0</v>
      </c>
      <c r="AK82" s="74">
        <f t="shared" si="64"/>
        <v>0</v>
      </c>
      <c r="AL82" s="61">
        <f t="shared" si="65"/>
        <v>0</v>
      </c>
      <c r="AM82" s="74">
        <f t="shared" si="66"/>
        <v>0</v>
      </c>
      <c r="AN82" s="61">
        <f t="shared" si="67"/>
        <v>0</v>
      </c>
      <c r="AO82" s="74">
        <f t="shared" si="68"/>
        <v>0</v>
      </c>
      <c r="AP82" s="20"/>
      <c r="AQ82" s="20">
        <f t="shared" si="69"/>
        <v>0</v>
      </c>
      <c r="AR82" s="20">
        <f t="shared" si="70"/>
        <v>0</v>
      </c>
      <c r="AS82" s="20">
        <f t="shared" si="71"/>
        <v>0</v>
      </c>
      <c r="AT82" s="20"/>
      <c r="AU82" s="122" t="str">
        <f t="shared" si="72"/>
        <v/>
      </c>
    </row>
    <row r="83" spans="1:47" ht="15">
      <c r="A83"/>
      <c r="B83" s="122"/>
      <c r="C83" s="119">
        <f t="shared" si="55"/>
        <v>0</v>
      </c>
      <c r="D83" s="4">
        <f t="shared" si="56"/>
        <v>0</v>
      </c>
      <c r="E83" s="116" t="str">
        <f t="shared" si="57"/>
        <v/>
      </c>
      <c r="F83" s="11" t="str">
        <f t="shared" si="58"/>
        <v/>
      </c>
      <c r="G83" s="7" t="str">
        <f t="shared" si="59"/>
        <v/>
      </c>
      <c r="H83" s="7" t="str">
        <f t="shared" si="60"/>
        <v/>
      </c>
      <c r="I83" s="7" t="str">
        <f t="shared" si="61"/>
        <v/>
      </c>
      <c r="J83" s="4" t="str">
        <f t="shared" si="62"/>
        <v/>
      </c>
      <c r="K83" s="116" t="str">
        <f t="shared" ref="K83:Q86" si="73">MID(HEX2BIN($E83,8),K$2,1)</f>
        <v>0</v>
      </c>
      <c r="L83" s="11" t="str">
        <f t="shared" si="73"/>
        <v>0</v>
      </c>
      <c r="M83" s="11" t="str">
        <f t="shared" si="73"/>
        <v>0</v>
      </c>
      <c r="N83" s="117" t="str">
        <f t="shared" si="73"/>
        <v>0</v>
      </c>
      <c r="O83" s="11" t="str">
        <f t="shared" si="73"/>
        <v>0</v>
      </c>
      <c r="P83" s="11" t="str">
        <f t="shared" si="73"/>
        <v>0</v>
      </c>
      <c r="Q83" s="11" t="str">
        <f t="shared" si="73"/>
        <v>0</v>
      </c>
      <c r="R83" s="11" t="str">
        <f>MID(HEX2BIN($E83,8),R$2,1)</f>
        <v>0</v>
      </c>
      <c r="S83" s="116" t="str">
        <f t="shared" ref="S83:Y86" si="74">MID(HEX2BIN($F83,8),S$2,1)</f>
        <v>0</v>
      </c>
      <c r="T83" s="11" t="str">
        <f t="shared" si="74"/>
        <v>0</v>
      </c>
      <c r="U83" s="11" t="str">
        <f t="shared" si="74"/>
        <v>0</v>
      </c>
      <c r="V83" s="117" t="str">
        <f t="shared" si="74"/>
        <v>0</v>
      </c>
      <c r="W83" s="105" t="str">
        <f t="shared" si="74"/>
        <v>0</v>
      </c>
      <c r="X83" s="106" t="str">
        <f t="shared" si="74"/>
        <v>0</v>
      </c>
      <c r="Y83" s="11" t="str">
        <f t="shared" si="74"/>
        <v>0</v>
      </c>
      <c r="Z83" s="117" t="str">
        <f>MID(HEX2BIN($F83,8),Z$2,1)</f>
        <v>0</v>
      </c>
      <c r="AA83" s="11" t="str">
        <f t="shared" ref="AA83:AG86" si="75">MID(HEX2BIN($G83,8),AA$2,1)</f>
        <v>0</v>
      </c>
      <c r="AB83" s="85" t="str">
        <f t="shared" si="75"/>
        <v>0</v>
      </c>
      <c r="AC83" s="86" t="str">
        <f t="shared" si="75"/>
        <v>0</v>
      </c>
      <c r="AD83" s="88" t="str">
        <f t="shared" si="75"/>
        <v>0</v>
      </c>
      <c r="AE83" s="109" t="str">
        <f t="shared" si="75"/>
        <v>0</v>
      </c>
      <c r="AF83" s="88" t="str">
        <f t="shared" si="75"/>
        <v>0</v>
      </c>
      <c r="AG83" s="88" t="str">
        <f t="shared" si="75"/>
        <v>0</v>
      </c>
      <c r="AH83" s="110" t="str">
        <f>MID(HEX2BIN($G83,8),AH$2,1)</f>
        <v>0</v>
      </c>
      <c r="AJ83" s="61">
        <f t="shared" si="63"/>
        <v>0</v>
      </c>
      <c r="AK83" s="74">
        <f t="shared" si="64"/>
        <v>0</v>
      </c>
      <c r="AL83" s="61">
        <f t="shared" si="65"/>
        <v>0</v>
      </c>
      <c r="AM83" s="74">
        <f t="shared" si="66"/>
        <v>0</v>
      </c>
      <c r="AN83" s="61">
        <f t="shared" si="67"/>
        <v>0</v>
      </c>
      <c r="AO83" s="74">
        <f t="shared" si="68"/>
        <v>0</v>
      </c>
      <c r="AP83" s="20"/>
      <c r="AQ83" s="20">
        <f t="shared" si="69"/>
        <v>0</v>
      </c>
      <c r="AR83" s="20">
        <f t="shared" si="70"/>
        <v>0</v>
      </c>
      <c r="AS83" s="20">
        <f t="shared" si="71"/>
        <v>0</v>
      </c>
      <c r="AT83" s="20"/>
      <c r="AU83" s="122" t="str">
        <f t="shared" si="72"/>
        <v/>
      </c>
    </row>
    <row r="84" spans="1:47" ht="15">
      <c r="A84"/>
      <c r="B84" s="122"/>
      <c r="C84" s="119">
        <f t="shared" si="55"/>
        <v>0</v>
      </c>
      <c r="D84" s="4">
        <f t="shared" si="56"/>
        <v>0</v>
      </c>
      <c r="E84" s="116" t="str">
        <f t="shared" si="57"/>
        <v/>
      </c>
      <c r="F84" s="11" t="str">
        <f t="shared" si="58"/>
        <v/>
      </c>
      <c r="G84" s="7" t="str">
        <f t="shared" si="59"/>
        <v/>
      </c>
      <c r="H84" s="7" t="str">
        <f t="shared" si="60"/>
        <v/>
      </c>
      <c r="I84" s="7" t="str">
        <f t="shared" si="61"/>
        <v/>
      </c>
      <c r="J84" s="4" t="str">
        <f t="shared" si="62"/>
        <v/>
      </c>
      <c r="K84" s="116" t="str">
        <f t="shared" si="73"/>
        <v>0</v>
      </c>
      <c r="L84" s="11" t="str">
        <f t="shared" si="73"/>
        <v>0</v>
      </c>
      <c r="M84" s="11" t="str">
        <f t="shared" si="73"/>
        <v>0</v>
      </c>
      <c r="N84" s="117" t="str">
        <f t="shared" si="73"/>
        <v>0</v>
      </c>
      <c r="O84" s="11" t="str">
        <f t="shared" si="73"/>
        <v>0</v>
      </c>
      <c r="P84" s="11" t="str">
        <f t="shared" si="73"/>
        <v>0</v>
      </c>
      <c r="Q84" s="11" t="str">
        <f t="shared" si="73"/>
        <v>0</v>
      </c>
      <c r="R84" s="11" t="str">
        <f>MID(HEX2BIN($E84,8),R$2,1)</f>
        <v>0</v>
      </c>
      <c r="S84" s="116" t="str">
        <f t="shared" si="74"/>
        <v>0</v>
      </c>
      <c r="T84" s="11" t="str">
        <f t="shared" si="74"/>
        <v>0</v>
      </c>
      <c r="U84" s="11" t="str">
        <f t="shared" si="74"/>
        <v>0</v>
      </c>
      <c r="V84" s="117" t="str">
        <f t="shared" si="74"/>
        <v>0</v>
      </c>
      <c r="W84" s="105" t="str">
        <f t="shared" si="74"/>
        <v>0</v>
      </c>
      <c r="X84" s="106" t="str">
        <f t="shared" si="74"/>
        <v>0</v>
      </c>
      <c r="Y84" s="11" t="str">
        <f t="shared" si="74"/>
        <v>0</v>
      </c>
      <c r="Z84" s="117" t="str">
        <f>MID(HEX2BIN($F84,8),Z$2,1)</f>
        <v>0</v>
      </c>
      <c r="AA84" s="11" t="str">
        <f t="shared" si="75"/>
        <v>0</v>
      </c>
      <c r="AB84" s="85" t="str">
        <f t="shared" si="75"/>
        <v>0</v>
      </c>
      <c r="AC84" s="86" t="str">
        <f t="shared" si="75"/>
        <v>0</v>
      </c>
      <c r="AD84" s="88" t="str">
        <f t="shared" si="75"/>
        <v>0</v>
      </c>
      <c r="AE84" s="109" t="str">
        <f t="shared" si="75"/>
        <v>0</v>
      </c>
      <c r="AF84" s="88" t="str">
        <f t="shared" si="75"/>
        <v>0</v>
      </c>
      <c r="AG84" s="88" t="str">
        <f t="shared" si="75"/>
        <v>0</v>
      </c>
      <c r="AH84" s="110" t="str">
        <f>MID(HEX2BIN($G84,8),AH$2,1)</f>
        <v>0</v>
      </c>
      <c r="AJ84" s="61">
        <f t="shared" si="63"/>
        <v>0</v>
      </c>
      <c r="AK84" s="74">
        <f t="shared" si="64"/>
        <v>0</v>
      </c>
      <c r="AL84" s="61">
        <f t="shared" si="65"/>
        <v>0</v>
      </c>
      <c r="AM84" s="74">
        <f t="shared" si="66"/>
        <v>0</v>
      </c>
      <c r="AN84" s="61">
        <f t="shared" si="67"/>
        <v>0</v>
      </c>
      <c r="AO84" s="74">
        <f t="shared" si="68"/>
        <v>0</v>
      </c>
      <c r="AP84" s="20"/>
      <c r="AQ84" s="20">
        <f t="shared" si="69"/>
        <v>0</v>
      </c>
      <c r="AR84" s="20">
        <f t="shared" si="70"/>
        <v>0</v>
      </c>
      <c r="AS84" s="20">
        <f t="shared" si="71"/>
        <v>0</v>
      </c>
      <c r="AT84" s="20"/>
      <c r="AU84" s="122" t="str">
        <f t="shared" si="72"/>
        <v/>
      </c>
    </row>
    <row r="85" spans="1:47" ht="15">
      <c r="A85"/>
      <c r="B85" s="122"/>
      <c r="C85" s="119">
        <f t="shared" si="55"/>
        <v>0</v>
      </c>
      <c r="D85" s="4">
        <f t="shared" si="56"/>
        <v>0</v>
      </c>
      <c r="E85" s="116" t="str">
        <f t="shared" si="57"/>
        <v/>
      </c>
      <c r="F85" s="11" t="str">
        <f t="shared" si="58"/>
        <v/>
      </c>
      <c r="G85" s="7" t="str">
        <f t="shared" si="59"/>
        <v/>
      </c>
      <c r="H85" s="7" t="str">
        <f t="shared" si="60"/>
        <v/>
      </c>
      <c r="I85" s="7" t="str">
        <f t="shared" si="61"/>
        <v/>
      </c>
      <c r="J85" s="4" t="str">
        <f t="shared" si="62"/>
        <v/>
      </c>
      <c r="K85" s="116" t="str">
        <f t="shared" si="73"/>
        <v>0</v>
      </c>
      <c r="L85" s="11" t="str">
        <f t="shared" si="73"/>
        <v>0</v>
      </c>
      <c r="M85" s="11" t="str">
        <f t="shared" si="73"/>
        <v>0</v>
      </c>
      <c r="N85" s="117" t="str">
        <f t="shared" si="73"/>
        <v>0</v>
      </c>
      <c r="O85" s="11" t="str">
        <f t="shared" si="73"/>
        <v>0</v>
      </c>
      <c r="P85" s="11" t="str">
        <f t="shared" si="73"/>
        <v>0</v>
      </c>
      <c r="Q85" s="11" t="str">
        <f t="shared" si="73"/>
        <v>0</v>
      </c>
      <c r="R85" s="11" t="str">
        <f>MID(HEX2BIN($E85,8),R$2,1)</f>
        <v>0</v>
      </c>
      <c r="S85" s="116" t="str">
        <f t="shared" si="74"/>
        <v>0</v>
      </c>
      <c r="T85" s="11" t="str">
        <f t="shared" si="74"/>
        <v>0</v>
      </c>
      <c r="U85" s="11" t="str">
        <f t="shared" si="74"/>
        <v>0</v>
      </c>
      <c r="V85" s="117" t="str">
        <f t="shared" si="74"/>
        <v>0</v>
      </c>
      <c r="W85" s="105" t="str">
        <f t="shared" si="74"/>
        <v>0</v>
      </c>
      <c r="X85" s="106" t="str">
        <f t="shared" si="74"/>
        <v>0</v>
      </c>
      <c r="Y85" s="11" t="str">
        <f t="shared" si="74"/>
        <v>0</v>
      </c>
      <c r="Z85" s="117" t="str">
        <f>MID(HEX2BIN($F85,8),Z$2,1)</f>
        <v>0</v>
      </c>
      <c r="AA85" s="11" t="str">
        <f t="shared" si="75"/>
        <v>0</v>
      </c>
      <c r="AB85" s="85" t="str">
        <f t="shared" si="75"/>
        <v>0</v>
      </c>
      <c r="AC85" s="86" t="str">
        <f t="shared" si="75"/>
        <v>0</v>
      </c>
      <c r="AD85" s="88" t="str">
        <f t="shared" si="75"/>
        <v>0</v>
      </c>
      <c r="AE85" s="109" t="str">
        <f t="shared" si="75"/>
        <v>0</v>
      </c>
      <c r="AF85" s="88" t="str">
        <f t="shared" si="75"/>
        <v>0</v>
      </c>
      <c r="AG85" s="88" t="str">
        <f t="shared" si="75"/>
        <v>0</v>
      </c>
      <c r="AH85" s="110" t="str">
        <f>MID(HEX2BIN($G85,8),AH$2,1)</f>
        <v>0</v>
      </c>
      <c r="AJ85" s="61">
        <f t="shared" si="63"/>
        <v>0</v>
      </c>
      <c r="AK85" s="74">
        <f t="shared" si="64"/>
        <v>0</v>
      </c>
      <c r="AL85" s="61">
        <f t="shared" si="65"/>
        <v>0</v>
      </c>
      <c r="AM85" s="74">
        <f t="shared" si="66"/>
        <v>0</v>
      </c>
      <c r="AN85" s="61">
        <f t="shared" si="67"/>
        <v>0</v>
      </c>
      <c r="AO85" s="74">
        <f t="shared" si="68"/>
        <v>0</v>
      </c>
      <c r="AP85" s="20"/>
      <c r="AQ85" s="20">
        <f t="shared" si="69"/>
        <v>0</v>
      </c>
      <c r="AR85" s="20">
        <f t="shared" si="70"/>
        <v>0</v>
      </c>
      <c r="AS85" s="20">
        <f t="shared" si="71"/>
        <v>0</v>
      </c>
      <c r="AT85" s="20"/>
      <c r="AU85" s="122" t="str">
        <f t="shared" si="72"/>
        <v/>
      </c>
    </row>
    <row r="86" spans="1:47" s="72" customFormat="1" ht="15">
      <c r="A86" s="63"/>
      <c r="B86" s="123"/>
      <c r="C86" s="119">
        <f t="shared" si="55"/>
        <v>0</v>
      </c>
      <c r="D86" s="4">
        <f t="shared" si="56"/>
        <v>0</v>
      </c>
      <c r="E86" s="116" t="str">
        <f t="shared" si="57"/>
        <v/>
      </c>
      <c r="F86" s="11" t="str">
        <f t="shared" si="58"/>
        <v/>
      </c>
      <c r="G86" s="7" t="str">
        <f t="shared" si="59"/>
        <v/>
      </c>
      <c r="H86" s="7" t="str">
        <f t="shared" si="60"/>
        <v/>
      </c>
      <c r="I86" s="7" t="str">
        <f t="shared" si="61"/>
        <v/>
      </c>
      <c r="J86" s="4" t="str">
        <f t="shared" si="62"/>
        <v/>
      </c>
      <c r="K86" s="66" t="str">
        <f t="shared" si="73"/>
        <v>0</v>
      </c>
      <c r="L86" s="67" t="str">
        <f t="shared" si="73"/>
        <v>0</v>
      </c>
      <c r="M86" s="67" t="str">
        <f t="shared" si="73"/>
        <v>0</v>
      </c>
      <c r="N86" s="69" t="str">
        <f t="shared" si="73"/>
        <v>0</v>
      </c>
      <c r="O86" s="67" t="str">
        <f t="shared" si="73"/>
        <v>0</v>
      </c>
      <c r="P86" s="67" t="str">
        <f t="shared" si="73"/>
        <v>0</v>
      </c>
      <c r="Q86" s="67" t="str">
        <f t="shared" si="73"/>
        <v>0</v>
      </c>
      <c r="R86" s="67" t="str">
        <f>MID(HEX2BIN($E86,8),R$2,1)</f>
        <v>0</v>
      </c>
      <c r="S86" s="66" t="str">
        <f t="shared" si="74"/>
        <v>0</v>
      </c>
      <c r="T86" s="67" t="str">
        <f t="shared" si="74"/>
        <v>0</v>
      </c>
      <c r="U86" s="67" t="str">
        <f t="shared" si="74"/>
        <v>0</v>
      </c>
      <c r="V86" s="69" t="str">
        <f t="shared" si="74"/>
        <v>0</v>
      </c>
      <c r="W86" s="100" t="str">
        <f t="shared" si="74"/>
        <v>0</v>
      </c>
      <c r="X86" s="101" t="str">
        <f t="shared" si="74"/>
        <v>0</v>
      </c>
      <c r="Y86" s="67" t="str">
        <f t="shared" si="74"/>
        <v>0</v>
      </c>
      <c r="Z86" s="69" t="str">
        <f>MID(HEX2BIN($F86,8),Z$2,1)</f>
        <v>0</v>
      </c>
      <c r="AA86" s="67" t="str">
        <f t="shared" si="75"/>
        <v>0</v>
      </c>
      <c r="AB86" s="102" t="str">
        <f t="shared" si="75"/>
        <v>0</v>
      </c>
      <c r="AC86" s="103" t="str">
        <f t="shared" si="75"/>
        <v>0</v>
      </c>
      <c r="AD86" s="104" t="str">
        <f t="shared" si="75"/>
        <v>0</v>
      </c>
      <c r="AE86" s="113" t="str">
        <f t="shared" si="75"/>
        <v>0</v>
      </c>
      <c r="AF86" s="104" t="str">
        <f t="shared" si="75"/>
        <v>0</v>
      </c>
      <c r="AG86" s="104" t="str">
        <f t="shared" si="75"/>
        <v>0</v>
      </c>
      <c r="AH86" s="114" t="str">
        <f>MID(HEX2BIN($G86,8),AH$2,1)</f>
        <v>0</v>
      </c>
      <c r="AI86" s="70"/>
      <c r="AJ86" s="71">
        <f t="shared" si="63"/>
        <v>0</v>
      </c>
      <c r="AK86" s="76">
        <f t="shared" si="64"/>
        <v>0</v>
      </c>
      <c r="AL86" s="71">
        <f t="shared" si="65"/>
        <v>0</v>
      </c>
      <c r="AM86" s="76">
        <f t="shared" si="66"/>
        <v>0</v>
      </c>
      <c r="AN86" s="71">
        <f t="shared" si="67"/>
        <v>0</v>
      </c>
      <c r="AO86" s="76">
        <f t="shared" si="68"/>
        <v>0</v>
      </c>
      <c r="AQ86" s="72">
        <f t="shared" si="69"/>
        <v>0</v>
      </c>
      <c r="AR86" s="72">
        <f t="shared" si="70"/>
        <v>0</v>
      </c>
      <c r="AS86" s="72">
        <f t="shared" si="71"/>
        <v>0</v>
      </c>
      <c r="AU86" s="122" t="str">
        <f t="shared" si="72"/>
        <v/>
      </c>
    </row>
    <row r="87" spans="1:47">
      <c r="C87" s="6"/>
      <c r="E87" s="116"/>
      <c r="F87" s="11"/>
      <c r="G87" s="7"/>
      <c r="H87" s="7"/>
      <c r="I87" s="7"/>
      <c r="J87" s="4"/>
      <c r="AD87" s="88"/>
      <c r="AJ87" s="61"/>
      <c r="AK87" s="74"/>
      <c r="AL87" s="61"/>
      <c r="AN87" s="61"/>
      <c r="AP87" s="20"/>
      <c r="AQ87" s="20"/>
      <c r="AR87" s="20"/>
      <c r="AS87" s="20"/>
      <c r="AT87" s="20"/>
    </row>
    <row r="88" spans="1:47">
      <c r="C88" s="6"/>
      <c r="E88" s="116"/>
      <c r="F88" s="11"/>
      <c r="G88" s="7"/>
      <c r="H88" s="7"/>
      <c r="I88" s="7"/>
      <c r="J88" s="4"/>
      <c r="AD88" s="88"/>
      <c r="AJ88" s="61"/>
      <c r="AK88" s="74"/>
      <c r="AL88" s="61"/>
      <c r="AN88" s="61"/>
      <c r="AP88" s="20"/>
      <c r="AQ88" s="20"/>
      <c r="AR88" s="20"/>
      <c r="AS88" s="20"/>
      <c r="AT88" s="20"/>
    </row>
    <row r="89" spans="1:47">
      <c r="C89" s="6"/>
      <c r="E89" s="116"/>
      <c r="F89" s="11"/>
      <c r="G89" s="7"/>
      <c r="H89" s="7"/>
      <c r="I89" s="7"/>
      <c r="J89" s="4"/>
      <c r="AD89" s="88"/>
      <c r="AJ89" s="61"/>
      <c r="AK89" s="74"/>
      <c r="AL89" s="61"/>
      <c r="AN89" s="61"/>
      <c r="AP89" s="20"/>
      <c r="AQ89" s="20"/>
      <c r="AR89" s="20"/>
      <c r="AS89" s="20"/>
      <c r="AT89" s="20"/>
    </row>
    <row r="90" spans="1:47">
      <c r="C90" s="6"/>
      <c r="E90" s="116"/>
      <c r="F90" s="11"/>
      <c r="G90" s="7"/>
      <c r="H90" s="7"/>
      <c r="I90" s="7"/>
      <c r="J90" s="4"/>
      <c r="AD90" s="88"/>
      <c r="AJ90" s="61"/>
      <c r="AK90" s="74"/>
      <c r="AL90" s="61"/>
      <c r="AN90" s="61"/>
      <c r="AP90" s="20"/>
      <c r="AQ90" s="20"/>
      <c r="AR90" s="20"/>
      <c r="AS90" s="20"/>
      <c r="AT90" s="20"/>
    </row>
  </sheetData>
  <sheetCalcPr fullCalcOnLoad="1"/>
  <mergeCells count="23">
    <mergeCell ref="AL7:AM7"/>
    <mergeCell ref="AN7:AO7"/>
    <mergeCell ref="D8:J8"/>
    <mergeCell ref="E9:J9"/>
    <mergeCell ref="U10:V10"/>
    <mergeCell ref="A7:B7"/>
    <mergeCell ref="D7:J7"/>
    <mergeCell ref="K7:R7"/>
    <mergeCell ref="S7:Z7"/>
    <mergeCell ref="AA7:AH7"/>
    <mergeCell ref="AJ7:AK7"/>
    <mergeCell ref="O5:R5"/>
    <mergeCell ref="S5:V5"/>
    <mergeCell ref="W5:Z5"/>
    <mergeCell ref="AA5:AD5"/>
    <mergeCell ref="AE5:AH5"/>
    <mergeCell ref="D6:J6"/>
    <mergeCell ref="D1:J1"/>
    <mergeCell ref="D2:J2"/>
    <mergeCell ref="D3:J3"/>
    <mergeCell ref="D4:J4"/>
    <mergeCell ref="D5:J5"/>
    <mergeCell ref="K5:N5"/>
  </mergeCells>
  <conditionalFormatting sqref="K3:AH3">
    <cfRule type="cellIs" dxfId="19" priority="4" stopIfTrue="1" operator="equal">
      <formula>"N"</formula>
    </cfRule>
    <cfRule type="cellIs" dxfId="18" priority="5" stopIfTrue="1" operator="equal">
      <formula>"J"</formula>
    </cfRule>
  </conditionalFormatting>
  <conditionalFormatting sqref="K12:AH90">
    <cfRule type="expression" dxfId="17" priority="3">
      <formula>K12&lt;&gt;K11</formula>
    </cfRule>
  </conditionalFormatting>
  <conditionalFormatting sqref="K3:AH3">
    <cfRule type="cellIs" dxfId="16" priority="1" stopIfTrue="1" operator="equal">
      <formula>"N"</formula>
    </cfRule>
    <cfRule type="cellIs" dxfId="15" priority="2" stopIfTrue="1" operator="equal">
      <formula>"J"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90"/>
  <sheetViews>
    <sheetView zoomScaleNormal="100" workbookViewId="0">
      <pane xSplit="10" ySplit="10" topLeftCell="K11" activePane="bottomRight" state="frozen"/>
      <selection pane="topRight" activeCell="O1" sqref="O1"/>
      <selection pane="bottomLeft" activeCell="A11" sqref="A11"/>
      <selection pane="bottomRight" activeCell="AD10" activeCellId="1" sqref="Z10 AD10"/>
    </sheetView>
  </sheetViews>
  <sheetFormatPr baseColWidth="10" defaultRowHeight="12.75"/>
  <cols>
    <col min="1" max="1" width="8" style="18" bestFit="1" customWidth="1"/>
    <col min="2" max="2" width="17.140625" style="19" bestFit="1" customWidth="1"/>
    <col min="3" max="3" width="5.140625" style="21" bestFit="1" customWidth="1"/>
    <col min="4" max="4" width="5" style="4" bestFit="1" customWidth="1"/>
    <col min="5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3.28515625" style="3" customWidth="1"/>
    <col min="11" max="11" width="2.85546875" style="116" customWidth="1"/>
    <col min="12" max="13" width="2.85546875" style="11" customWidth="1"/>
    <col min="14" max="14" width="2.85546875" style="117" customWidth="1"/>
    <col min="15" max="18" width="2.85546875" style="11" customWidth="1"/>
    <col min="19" max="19" width="2.85546875" style="116" customWidth="1"/>
    <col min="20" max="21" width="2.85546875" style="11" customWidth="1"/>
    <col min="22" max="22" width="2.85546875" style="117" customWidth="1"/>
    <col min="23" max="23" width="2.85546875" style="105" customWidth="1"/>
    <col min="24" max="24" width="2.85546875" style="106" customWidth="1"/>
    <col min="25" max="25" width="2.85546875" style="11" customWidth="1"/>
    <col min="26" max="26" width="2.85546875" style="117" customWidth="1"/>
    <col min="27" max="27" width="2.85546875" style="11" customWidth="1"/>
    <col min="28" max="28" width="2.85546875" style="85" customWidth="1"/>
    <col min="29" max="29" width="2.85546875" style="86" customWidth="1"/>
    <col min="30" max="30" width="2.85546875" style="87" customWidth="1"/>
    <col min="31" max="31" width="2.85546875" style="109" customWidth="1"/>
    <col min="32" max="33" width="2.85546875" style="88" customWidth="1"/>
    <col min="34" max="34" width="2.85546875" style="110" customWidth="1"/>
    <col min="35" max="35" width="6.5703125" style="55" bestFit="1" customWidth="1"/>
    <col min="36" max="36" width="4.28515625" style="11" customWidth="1"/>
    <col min="37" max="37" width="4.28515625" style="117" customWidth="1"/>
    <col min="38" max="38" width="4.28515625" style="11" customWidth="1"/>
    <col min="39" max="39" width="4.28515625" style="74" customWidth="1"/>
    <col min="40" max="40" width="4.28515625" style="62" customWidth="1"/>
    <col min="41" max="41" width="4.28515625" style="74" customWidth="1"/>
    <col min="42" max="46" width="4.28515625" style="18" customWidth="1"/>
    <col min="47" max="47" width="6.42578125" style="3" bestFit="1" customWidth="1"/>
    <col min="48" max="48" width="4.7109375" style="18" customWidth="1"/>
    <col min="49" max="49" width="5.7109375" style="18" customWidth="1"/>
    <col min="50" max="50" width="4.7109375" style="3" bestFit="1" customWidth="1"/>
    <col min="51" max="51" width="2.28515625" style="3" bestFit="1" customWidth="1"/>
    <col min="52" max="16384" width="11.42578125" style="18"/>
  </cols>
  <sheetData>
    <row r="1" spans="1:51">
      <c r="A1" s="40"/>
      <c r="B1" s="3"/>
      <c r="C1" s="3"/>
      <c r="D1" s="154" t="s">
        <v>12</v>
      </c>
      <c r="E1" s="154"/>
      <c r="F1" s="154"/>
      <c r="G1" s="154"/>
      <c r="H1" s="154"/>
      <c r="I1" s="154"/>
      <c r="J1" s="155"/>
      <c r="K1" s="116">
        <v>0</v>
      </c>
      <c r="L1" s="11">
        <f t="shared" ref="L1:AH1" si="0">K1+1</f>
        <v>1</v>
      </c>
      <c r="M1" s="11">
        <f t="shared" si="0"/>
        <v>2</v>
      </c>
      <c r="N1" s="117">
        <f t="shared" si="0"/>
        <v>3</v>
      </c>
      <c r="O1" s="11">
        <f t="shared" si="0"/>
        <v>4</v>
      </c>
      <c r="P1" s="11">
        <f t="shared" si="0"/>
        <v>5</v>
      </c>
      <c r="Q1" s="11">
        <f t="shared" si="0"/>
        <v>6</v>
      </c>
      <c r="R1" s="11">
        <f t="shared" si="0"/>
        <v>7</v>
      </c>
      <c r="S1" s="116">
        <f t="shared" si="0"/>
        <v>8</v>
      </c>
      <c r="T1" s="11">
        <f t="shared" si="0"/>
        <v>9</v>
      </c>
      <c r="U1" s="11">
        <f t="shared" si="0"/>
        <v>10</v>
      </c>
      <c r="V1" s="117">
        <f t="shared" si="0"/>
        <v>11</v>
      </c>
      <c r="W1" s="116">
        <f t="shared" si="0"/>
        <v>12</v>
      </c>
      <c r="X1" s="11">
        <f t="shared" si="0"/>
        <v>13</v>
      </c>
      <c r="Y1" s="11">
        <f t="shared" si="0"/>
        <v>14</v>
      </c>
      <c r="Z1" s="117">
        <f t="shared" si="0"/>
        <v>15</v>
      </c>
      <c r="AA1" s="28">
        <f t="shared" si="0"/>
        <v>16</v>
      </c>
      <c r="AB1" s="85">
        <f t="shared" si="0"/>
        <v>17</v>
      </c>
      <c r="AC1" s="86">
        <f t="shared" si="0"/>
        <v>18</v>
      </c>
      <c r="AD1" s="87">
        <f t="shared" si="0"/>
        <v>19</v>
      </c>
      <c r="AE1" s="109">
        <f t="shared" si="0"/>
        <v>20</v>
      </c>
      <c r="AF1" s="88">
        <f t="shared" si="0"/>
        <v>21</v>
      </c>
      <c r="AG1" s="88">
        <f t="shared" si="0"/>
        <v>22</v>
      </c>
      <c r="AH1" s="110">
        <f t="shared" si="0"/>
        <v>23</v>
      </c>
      <c r="AM1" s="117"/>
      <c r="AN1" s="28"/>
      <c r="AO1" s="117"/>
      <c r="AP1" s="3"/>
      <c r="AQ1" s="3"/>
      <c r="AR1" s="3"/>
      <c r="AS1" s="3"/>
      <c r="AT1" s="3"/>
    </row>
    <row r="2" spans="1:51">
      <c r="A2" s="40"/>
      <c r="B2" s="10" t="s">
        <v>26</v>
      </c>
      <c r="C2" s="3">
        <v>10</v>
      </c>
      <c r="D2" s="154" t="s">
        <v>13</v>
      </c>
      <c r="E2" s="154"/>
      <c r="F2" s="154"/>
      <c r="G2" s="154"/>
      <c r="H2" s="154"/>
      <c r="I2" s="154"/>
      <c r="J2" s="155"/>
      <c r="K2" s="49">
        <v>1</v>
      </c>
      <c r="L2" s="29">
        <v>2</v>
      </c>
      <c r="M2" s="29">
        <v>3</v>
      </c>
      <c r="N2" s="33">
        <v>4</v>
      </c>
      <c r="O2" s="29">
        <v>5</v>
      </c>
      <c r="P2" s="29">
        <v>6</v>
      </c>
      <c r="Q2" s="29">
        <v>7</v>
      </c>
      <c r="R2" s="29">
        <v>8</v>
      </c>
      <c r="S2" s="49">
        <v>1</v>
      </c>
      <c r="T2" s="29">
        <v>2</v>
      </c>
      <c r="U2" s="29">
        <v>3</v>
      </c>
      <c r="V2" s="33">
        <v>4</v>
      </c>
      <c r="W2" s="49">
        <v>5</v>
      </c>
      <c r="X2" s="29">
        <v>6</v>
      </c>
      <c r="Y2" s="29">
        <v>7</v>
      </c>
      <c r="Z2" s="33">
        <v>8</v>
      </c>
      <c r="AA2" s="29">
        <v>1</v>
      </c>
      <c r="AB2" s="89">
        <v>2</v>
      </c>
      <c r="AC2" s="89">
        <v>3</v>
      </c>
      <c r="AD2" s="54">
        <v>4</v>
      </c>
      <c r="AE2" s="49">
        <v>5</v>
      </c>
      <c r="AF2" s="29">
        <v>6</v>
      </c>
      <c r="AG2" s="29">
        <v>7</v>
      </c>
      <c r="AH2" s="33">
        <v>8</v>
      </c>
      <c r="AM2" s="117"/>
      <c r="AN2" s="28"/>
      <c r="AO2" s="117"/>
      <c r="AP2" s="3"/>
      <c r="AQ2" s="3"/>
      <c r="AR2" s="3"/>
      <c r="AS2" s="3"/>
      <c r="AT2" s="3"/>
    </row>
    <row r="3" spans="1:51">
      <c r="B3" s="15" t="s">
        <v>27</v>
      </c>
      <c r="C3" s="14">
        <f>C2+1</f>
        <v>11</v>
      </c>
      <c r="D3" s="154" t="s">
        <v>29</v>
      </c>
      <c r="E3" s="154"/>
      <c r="F3" s="154"/>
      <c r="G3" s="154"/>
      <c r="H3" s="154"/>
      <c r="I3" s="154"/>
      <c r="J3" s="155"/>
      <c r="K3" s="50" t="str">
        <f ca="1">IF(OR(COUNTIF(INDIRECT("K"&amp;$C$3):INDIRECT("K"&amp;$C$4),0)=0,COUNTIF(INDIRECT("K"&amp;$C$3):INDIRECT("K"&amp;$C$4),1)=0),"J","N")</f>
        <v>J</v>
      </c>
      <c r="L3" s="31" t="str">
        <f ca="1">IF(OR(COUNTIF(INDIRECT("L"&amp;$C$3):INDIRECT("L"&amp;$C$4),0)=0,COUNTIF(INDIRECT("L"&amp;$C$3):INDIRECT("L"&amp;$C$4),1)=0),"J","N")</f>
        <v>J</v>
      </c>
      <c r="M3" s="31" t="str">
        <f ca="1">IF(OR(COUNTIF(INDIRECT("M"&amp;$C$3):INDIRECT("M"&amp;$C$4),0)=0,COUNTIF(INDIRECT("M"&amp;$C$3):INDIRECT("M"&amp;$C$4),1)=0),"J","N")</f>
        <v>J</v>
      </c>
      <c r="N3" s="30" t="str">
        <f ca="1">IF(OR(COUNTIF(INDIRECT("N"&amp;$C$3):INDIRECT("N"&amp;$C$4),0)=0,COUNTIF(INDIRECT("N"&amp;$C$3):INDIRECT("N"&amp;$C$4),1)=0),"J","N")</f>
        <v>J</v>
      </c>
      <c r="O3" s="31" t="str">
        <f ca="1">IF(OR(COUNTIF(INDIRECT("O"&amp;$C$3):INDIRECT("O"&amp;$C$4),0)=0,COUNTIF(INDIRECT("O"&amp;$C$3):INDIRECT("O"&amp;$C$4),1)=0),"J","N")</f>
        <v>N</v>
      </c>
      <c r="P3" s="31" t="str">
        <f ca="1">IF(OR(COUNTIF(INDIRECT("P"&amp;$C$3):INDIRECT("P"&amp;$C$4),0)=0,COUNTIF(INDIRECT("P"&amp;$C$3):INDIRECT("P"&amp;$C$4),1)=0),"J","N")</f>
        <v>N</v>
      </c>
      <c r="Q3" s="31" t="str">
        <f ca="1">IF(OR(COUNTIF(INDIRECT("Q"&amp;$C$3):INDIRECT("Q"&amp;$C$4),0)=0,COUNTIF(INDIRECT("Q"&amp;$C$3):INDIRECT("Q"&amp;$C$4),1)=0),"J","N")</f>
        <v>N</v>
      </c>
      <c r="R3" s="30" t="str">
        <f ca="1">IF(OR(COUNTIF(INDIRECT("R"&amp;$C$3):INDIRECT("R"&amp;$C$4),0)=0,COUNTIF(INDIRECT("R"&amp;$C$3):INDIRECT("R"&amp;$C$4),1)=0),"J","N")</f>
        <v>N</v>
      </c>
      <c r="S3" s="31" t="str">
        <f ca="1">IF(OR(COUNTIF(INDIRECT("S"&amp;$C$3):INDIRECT("S"&amp;$C$4),0)=0,COUNTIF(INDIRECT("S"&amp;$C$3):INDIRECT("S"&amp;$C$4),1)=0),"J","N")</f>
        <v>N</v>
      </c>
      <c r="T3" s="31" t="str">
        <f ca="1">IF(OR(COUNTIF(INDIRECT("T"&amp;$C$3):INDIRECT("T"&amp;$C$4),0)=0,COUNTIF(INDIRECT("T"&amp;$C$3):INDIRECT("T"&amp;$C$4),1)=0),"J","N")</f>
        <v>N</v>
      </c>
      <c r="U3" s="31" t="str">
        <f ca="1">IF(OR(COUNTIF(INDIRECT("U"&amp;$C$3):INDIRECT("U"&amp;$C$4),0)=0,COUNTIF(INDIRECT("U"&amp;$C$3):INDIRECT("U"&amp;$C$4),1)=0),"J","N")</f>
        <v>N</v>
      </c>
      <c r="V3" s="30" t="str">
        <f ca="1">IF(OR(COUNTIF(INDIRECT("V"&amp;$C$3):INDIRECT("V"&amp;$C$4),0)=0,COUNTIF(INDIRECT("V"&amp;$C$3):INDIRECT("V"&amp;$C$4),1)=0),"J","N")</f>
        <v>N</v>
      </c>
      <c r="W3" s="31" t="str">
        <f ca="1">IF(OR(COUNTIF(INDIRECT("W"&amp;$C$3):INDIRECT("W"&amp;$C$4),0)=0,COUNTIF(INDIRECT("W"&amp;$C$3):INDIRECT("W"&amp;$C$4),1)=0),"J","N")</f>
        <v>N</v>
      </c>
      <c r="X3" s="31" t="str">
        <f ca="1">IF(OR(COUNTIF(INDIRECT("X"&amp;$C$3):INDIRECT("X"&amp;$C$4),0)=0,COUNTIF(INDIRECT("X"&amp;$C$3):INDIRECT("X"&amp;$C$4),1)=0),"J","N")</f>
        <v>N</v>
      </c>
      <c r="Y3" s="31" t="str">
        <f ca="1">IF(OR(COUNTIF(INDIRECT("Y"&amp;$C$3):INDIRECT("Y"&amp;$C$4),0)=0,COUNTIF(INDIRECT("Y"&amp;$C$3):INDIRECT("Y"&amp;$C$4),1)=0),"J","N")</f>
        <v>N</v>
      </c>
      <c r="Z3" s="30" t="str">
        <f ca="1">IF(OR(COUNTIF(INDIRECT("Z"&amp;$C$3):INDIRECT("Z"&amp;$C$4),0)=0,COUNTIF(INDIRECT("Z"&amp;$C$3):INDIRECT("Z"&amp;$C$4),1)=0),"J","N")</f>
        <v>N</v>
      </c>
      <c r="AA3" s="31" t="str">
        <f ca="1">IF(OR(COUNTIF(INDIRECT("AA"&amp;$C$3):INDIRECT("AA"&amp;$C$4),0)=0,COUNTIF(INDIRECT("AA"&amp;$C$3):INDIRECT("AA"&amp;$C$4),1)=0),"J","N")</f>
        <v>N</v>
      </c>
      <c r="AB3" s="31" t="str">
        <f ca="1">IF(OR(COUNTIF(INDIRECT("AB"&amp;$C$3):INDIRECT("AB"&amp;$C$4),0)=0,COUNTIF(INDIRECT("AB"&amp;$C$3):INDIRECT("AB"&amp;$C$4),1)=0),"J","N")</f>
        <v>N</v>
      </c>
      <c r="AC3" s="31" t="str">
        <f ca="1">IF(OR(COUNTIF(INDIRECT("AC"&amp;$C$3):INDIRECT("AC"&amp;$C$4),0)=0,COUNTIF(INDIRECT("AC"&amp;$C$3):INDIRECT("AC"&amp;$C$4),1)=0),"J","N")</f>
        <v>N</v>
      </c>
      <c r="AD3" s="30" t="str">
        <f ca="1">IF(OR(COUNTIF(INDIRECT("AD"&amp;$C$3):INDIRECT("AD"&amp;$C$4),0)=0,COUNTIF(INDIRECT("AD"&amp;$C$3):INDIRECT("AD"&amp;$C$4),1)=0),"J","N")</f>
        <v>N</v>
      </c>
      <c r="AE3" s="31" t="str">
        <f ca="1">IF(OR(COUNTIF(INDIRECT("AE"&amp;$C$3):INDIRECT("AE"&amp;$C$4),0)=0,COUNTIF(INDIRECT("AE"&amp;$C$3):INDIRECT("AE"&amp;$C$4),1)=0),"J","N")</f>
        <v>N</v>
      </c>
      <c r="AF3" s="31" t="str">
        <f ca="1">IF(OR(COUNTIF(INDIRECT("AF"&amp;$C$3):INDIRECT("AF"&amp;$C$4),0)=0,COUNTIF(INDIRECT("AF"&amp;$C$3):INDIRECT("AF"&amp;$C$4),1)=0),"J","N")</f>
        <v>N</v>
      </c>
      <c r="AG3" s="31" t="str">
        <f ca="1">IF(OR(COUNTIF(INDIRECT("AG"&amp;$C$3):INDIRECT("AG"&amp;$C$4),0)=0,COUNTIF(INDIRECT("AG"&amp;$C$3):INDIRECT("AG"&amp;$C$4),1)=0),"J","N")</f>
        <v>N</v>
      </c>
      <c r="AH3" s="30" t="str">
        <f ca="1">IF(OR(COUNTIF(INDIRECT("AH"&amp;$C$3):INDIRECT("AH"&amp;$C$4),0)=0,COUNTIF(INDIRECT("AH"&amp;$C$3):INDIRECT("AH"&amp;$C$4),1)=0),"J","N")</f>
        <v>J</v>
      </c>
      <c r="AM3" s="117"/>
      <c r="AN3" s="90"/>
      <c r="AO3" s="117"/>
      <c r="AP3" s="3"/>
      <c r="AQ3" s="3"/>
      <c r="AR3" s="3"/>
      <c r="AS3" s="3"/>
      <c r="AT3" s="3"/>
    </row>
    <row r="4" spans="1:51">
      <c r="A4" s="40"/>
      <c r="B4" s="10" t="s">
        <v>28</v>
      </c>
      <c r="C4" s="14">
        <f>C3+C5-1</f>
        <v>45</v>
      </c>
      <c r="D4" s="154" t="s">
        <v>30</v>
      </c>
      <c r="E4" s="154"/>
      <c r="F4" s="154"/>
      <c r="G4" s="154"/>
      <c r="H4" s="154"/>
      <c r="I4" s="154"/>
      <c r="J4" s="155"/>
      <c r="K4" s="50">
        <f ca="1">SUMPRODUCT((INDIRECT("K"&amp;$C$3):INDIRECT("K"&amp;$C$4-1)&lt;&gt;INDIRECT("K"&amp;$C$3+1):INDIRECT("K"&amp;$C$4))*1)</f>
        <v>0</v>
      </c>
      <c r="L4" s="31">
        <f ca="1">SUMPRODUCT((INDIRECT("L"&amp;$C$3):INDIRECT("L"&amp;$C$4-1)&lt;&gt;INDIRECT("L"&amp;$C$3+1):INDIRECT("L"&amp;$C$4))*1)</f>
        <v>0</v>
      </c>
      <c r="M4" s="31">
        <f ca="1">SUMPRODUCT((INDIRECT("M"&amp;$C$3):INDIRECT("M"&amp;$C$4-1)&lt;&gt;INDIRECT("M"&amp;$C$3+1):INDIRECT("M"&amp;$C$4))*1)</f>
        <v>0</v>
      </c>
      <c r="N4" s="30">
        <f ca="1">SUMPRODUCT((INDIRECT("N"&amp;$C$3):INDIRECT("N"&amp;$C$4-1)&lt;&gt;INDIRECT("N"&amp;$C$3+1):INDIRECT("N"&amp;$C$4))*1)</f>
        <v>0</v>
      </c>
      <c r="O4" s="31">
        <f ca="1">SUMPRODUCT((INDIRECT("O"&amp;$C$3):INDIRECT("O"&amp;$C$4-1)&lt;&gt;INDIRECT("O"&amp;$C$3+1):INDIRECT("O"&amp;$C$4))*1)</f>
        <v>14</v>
      </c>
      <c r="P4" s="31">
        <f ca="1">SUMPRODUCT((INDIRECT("P"&amp;$C$3):INDIRECT("P"&amp;$C$4-1)&lt;&gt;INDIRECT("P"&amp;$C$3+1):INDIRECT("P"&amp;$C$4))*1)</f>
        <v>15</v>
      </c>
      <c r="Q4" s="31">
        <f ca="1">SUMPRODUCT((INDIRECT("Q"&amp;$C$3):INDIRECT("Q"&amp;$C$4-1)&lt;&gt;INDIRECT("Q"&amp;$C$3+1):INDIRECT("Q"&amp;$C$4))*1)</f>
        <v>16</v>
      </c>
      <c r="R4" s="30">
        <f ca="1">SUMPRODUCT((INDIRECT("R"&amp;$C$3):INDIRECT("R"&amp;$C$4-1)&lt;&gt;INDIRECT("R"&amp;$C$3+1):INDIRECT("R"&amp;$C$4))*1)</f>
        <v>20</v>
      </c>
      <c r="S4" s="31">
        <f ca="1">SUMPRODUCT((INDIRECT("S"&amp;$C$3):INDIRECT("S"&amp;$C$4-1)&lt;&gt;INDIRECT("S"&amp;$C$3+1):INDIRECT("S"&amp;$C$4))*1)</f>
        <v>24</v>
      </c>
      <c r="T4" s="31">
        <f ca="1">SUMPRODUCT((INDIRECT("T"&amp;$C$3):INDIRECT("T"&amp;$C$4-1)&lt;&gt;INDIRECT("T"&amp;$C$3+1):INDIRECT("T"&amp;$C$4))*1)</f>
        <v>11</v>
      </c>
      <c r="U4" s="31">
        <f ca="1">SUMPRODUCT((INDIRECT("U"&amp;$C$3):INDIRECT("U"&amp;$C$4-1)&lt;&gt;INDIRECT("U"&amp;$C$3+1):INDIRECT("U"&amp;$C$4))*1)</f>
        <v>20</v>
      </c>
      <c r="V4" s="30">
        <f ca="1">SUMPRODUCT((INDIRECT("V"&amp;$C$3):INDIRECT("V"&amp;$C$4-1)&lt;&gt;INDIRECT("V"&amp;$C$3+1):INDIRECT("V"&amp;$C$4))*1)</f>
        <v>23</v>
      </c>
      <c r="W4" s="31">
        <f ca="1">SUMPRODUCT((INDIRECT("W"&amp;$C$3):INDIRECT("W"&amp;$C$4-1)&lt;&gt;INDIRECT("W"&amp;$C$3+1):INDIRECT("W"&amp;$C$4))*1)</f>
        <v>19</v>
      </c>
      <c r="X4" s="31">
        <f ca="1">SUMPRODUCT((INDIRECT("X"&amp;$C$3):INDIRECT("X"&amp;$C$4-1)&lt;&gt;INDIRECT("X"&amp;$C$3+1):INDIRECT("X"&amp;$C$4))*1)</f>
        <v>17</v>
      </c>
      <c r="Y4" s="31">
        <f ca="1">SUMPRODUCT((INDIRECT("Y"&amp;$C$3):INDIRECT("Y"&amp;$C$4-1)&lt;&gt;INDIRECT("Y"&amp;$C$3+1):INDIRECT("Y"&amp;$C$4))*1)</f>
        <v>19</v>
      </c>
      <c r="Z4" s="30">
        <f ca="1">SUMPRODUCT((INDIRECT("Z"&amp;$C$3):INDIRECT("Z"&amp;$C$4-1)&lt;&gt;INDIRECT("Z"&amp;$C$3+1):INDIRECT("Z"&amp;$C$4))*1)</f>
        <v>19</v>
      </c>
      <c r="AA4" s="31">
        <f ca="1">SUMPRODUCT((INDIRECT("AA"&amp;$C$3):INDIRECT("AA"&amp;$C$4-1)&lt;&gt;INDIRECT("AA"&amp;$C$3+1):INDIRECT("AA"&amp;$C$4))*1)</f>
        <v>17</v>
      </c>
      <c r="AB4" s="31">
        <f ca="1">SUMPRODUCT((INDIRECT("AB"&amp;$C$3):INDIRECT("AB"&amp;$C$4-1)&lt;&gt;INDIRECT("AB"&amp;$C$3+1):INDIRECT("AB"&amp;$C$4))*1)</f>
        <v>14</v>
      </c>
      <c r="AC4" s="31">
        <f ca="1">SUMPRODUCT((INDIRECT("AC"&amp;$C$3):INDIRECT("AC"&amp;$C$4-1)&lt;&gt;INDIRECT("AC"&amp;$C$3+1):INDIRECT("AC"&amp;$C$4))*1)</f>
        <v>22</v>
      </c>
      <c r="AD4" s="30">
        <f ca="1">SUMPRODUCT((INDIRECT("AD"&amp;$C$3):INDIRECT("AD"&amp;$C$4-1)&lt;&gt;INDIRECT("AD"&amp;$C$3+1):INDIRECT("AD"&amp;$C$4))*1)</f>
        <v>19</v>
      </c>
      <c r="AE4" s="31">
        <f ca="1">SUMPRODUCT((INDIRECT("AE"&amp;$C$3):INDIRECT("AE"&amp;$C$4-1)&lt;&gt;INDIRECT("AE"&amp;$C$3+1):INDIRECT("AE"&amp;$C$4))*1)</f>
        <v>2</v>
      </c>
      <c r="AF4" s="31">
        <f ca="1">SUMPRODUCT((INDIRECT("AF"&amp;$C$3):INDIRECT("AF"&amp;$C$4-1)&lt;&gt;INDIRECT("AF"&amp;$C$3+1):INDIRECT("AF"&amp;$C$4))*1)</f>
        <v>2</v>
      </c>
      <c r="AG4" s="31">
        <f ca="1">SUMPRODUCT((INDIRECT("AG"&amp;$C$3):INDIRECT("AG"&amp;$C$4-1)&lt;&gt;INDIRECT("AG"&amp;$C$3+1):INDIRECT("AG"&amp;$C$4))*1)</f>
        <v>3</v>
      </c>
      <c r="AH4" s="30">
        <f ca="1">SUMPRODUCT((INDIRECT("AH"&amp;$C$3):INDIRECT("AH"&amp;$C$4-1)&lt;&gt;INDIRECT("AH"&amp;$C$3+1):INDIRECT("AH"&amp;$C$4))*1)</f>
        <v>0</v>
      </c>
      <c r="AM4" s="117"/>
      <c r="AN4" s="28"/>
      <c r="AO4" s="117"/>
      <c r="AP4" s="3"/>
      <c r="AQ4" s="3"/>
      <c r="AR4" s="3"/>
      <c r="AS4" s="3"/>
      <c r="AT4" s="3"/>
    </row>
    <row r="5" spans="1:51">
      <c r="A5" s="3"/>
      <c r="B5" s="10" t="s">
        <v>25</v>
      </c>
      <c r="C5" s="14">
        <f>COUNTA(B:B)-8</f>
        <v>35</v>
      </c>
      <c r="D5" s="156" t="s">
        <v>14</v>
      </c>
      <c r="E5" s="156"/>
      <c r="F5" s="156"/>
      <c r="G5" s="156"/>
      <c r="H5" s="156"/>
      <c r="I5" s="156"/>
      <c r="J5" s="157"/>
      <c r="K5" s="158" t="s">
        <v>1</v>
      </c>
      <c r="L5" s="158"/>
      <c r="M5" s="158"/>
      <c r="N5" s="158"/>
      <c r="O5" s="158" t="s">
        <v>2</v>
      </c>
      <c r="P5" s="158"/>
      <c r="Q5" s="158"/>
      <c r="R5" s="158"/>
      <c r="S5" s="158" t="s">
        <v>3</v>
      </c>
      <c r="T5" s="158"/>
      <c r="U5" s="158"/>
      <c r="V5" s="158"/>
      <c r="W5" s="158" t="s">
        <v>4</v>
      </c>
      <c r="X5" s="158"/>
      <c r="Y5" s="158"/>
      <c r="Z5" s="158"/>
      <c r="AA5" s="158" t="s">
        <v>5</v>
      </c>
      <c r="AB5" s="158"/>
      <c r="AC5" s="158"/>
      <c r="AD5" s="158"/>
      <c r="AE5" s="161" t="s">
        <v>6</v>
      </c>
      <c r="AF5" s="161"/>
      <c r="AG5" s="161"/>
      <c r="AH5" s="161"/>
      <c r="AI5" s="56"/>
      <c r="AJ5" s="77" t="s">
        <v>1</v>
      </c>
      <c r="AK5" s="115" t="s">
        <v>2</v>
      </c>
      <c r="AL5" s="77" t="s">
        <v>3</v>
      </c>
      <c r="AM5" s="115" t="s">
        <v>4</v>
      </c>
      <c r="AN5" s="59" t="s">
        <v>5</v>
      </c>
      <c r="AO5" s="115" t="s">
        <v>6</v>
      </c>
      <c r="AP5" s="16"/>
      <c r="AQ5" s="16"/>
      <c r="AR5" s="16"/>
      <c r="AS5" s="16"/>
      <c r="AT5" s="16"/>
      <c r="AU5" s="16" t="s">
        <v>77</v>
      </c>
    </row>
    <row r="6" spans="1:51">
      <c r="A6" s="40"/>
      <c r="B6" s="3"/>
      <c r="C6" s="3"/>
      <c r="D6" s="162" t="s">
        <v>18</v>
      </c>
      <c r="E6" s="162"/>
      <c r="F6" s="162"/>
      <c r="G6" s="162"/>
      <c r="H6" s="162"/>
      <c r="I6" s="162"/>
      <c r="J6" s="163"/>
      <c r="K6" s="31">
        <v>1</v>
      </c>
      <c r="L6" s="31">
        <v>2</v>
      </c>
      <c r="M6" s="31">
        <v>4</v>
      </c>
      <c r="N6" s="30">
        <v>8</v>
      </c>
      <c r="O6" s="31">
        <v>1</v>
      </c>
      <c r="P6" s="31">
        <v>2</v>
      </c>
      <c r="Q6" s="31">
        <v>4</v>
      </c>
      <c r="R6" s="30">
        <v>8</v>
      </c>
      <c r="S6" s="31">
        <v>1</v>
      </c>
      <c r="T6" s="31">
        <v>2</v>
      </c>
      <c r="U6" s="31">
        <v>4</v>
      </c>
      <c r="V6" s="30">
        <v>8</v>
      </c>
      <c r="W6" s="31">
        <v>1</v>
      </c>
      <c r="X6" s="31">
        <v>2</v>
      </c>
      <c r="Y6" s="31">
        <v>4</v>
      </c>
      <c r="Z6" s="30">
        <v>8</v>
      </c>
      <c r="AA6" s="31">
        <v>1</v>
      </c>
      <c r="AB6" s="31">
        <v>2</v>
      </c>
      <c r="AC6" s="31">
        <v>4</v>
      </c>
      <c r="AD6" s="30">
        <v>8</v>
      </c>
      <c r="AE6" s="31">
        <v>1</v>
      </c>
      <c r="AF6" s="31">
        <v>2</v>
      </c>
      <c r="AG6" s="31">
        <v>4</v>
      </c>
      <c r="AH6" s="30">
        <v>8</v>
      </c>
      <c r="AM6" s="117"/>
      <c r="AN6" s="91"/>
      <c r="AO6" s="117"/>
      <c r="AP6" s="3"/>
      <c r="AQ6" s="3"/>
      <c r="AR6" s="3"/>
      <c r="AS6" s="3"/>
      <c r="AT6" s="3"/>
    </row>
    <row r="7" spans="1:51">
      <c r="A7" s="171" t="s">
        <v>24</v>
      </c>
      <c r="B7" s="172"/>
      <c r="C7" s="13">
        <v>1</v>
      </c>
      <c r="D7" s="173" t="s">
        <v>11</v>
      </c>
      <c r="E7" s="156"/>
      <c r="F7" s="156"/>
      <c r="G7" s="156"/>
      <c r="H7" s="156"/>
      <c r="I7" s="156"/>
      <c r="J7" s="157"/>
      <c r="K7" s="174" t="s">
        <v>8</v>
      </c>
      <c r="L7" s="175"/>
      <c r="M7" s="175"/>
      <c r="N7" s="175"/>
      <c r="O7" s="175"/>
      <c r="P7" s="175"/>
      <c r="Q7" s="175"/>
      <c r="R7" s="176"/>
      <c r="S7" s="174" t="s">
        <v>9</v>
      </c>
      <c r="T7" s="175"/>
      <c r="U7" s="175"/>
      <c r="V7" s="175"/>
      <c r="W7" s="175"/>
      <c r="X7" s="175"/>
      <c r="Y7" s="175"/>
      <c r="Z7" s="176"/>
      <c r="AA7" s="174" t="s">
        <v>10</v>
      </c>
      <c r="AB7" s="175"/>
      <c r="AC7" s="175"/>
      <c r="AD7" s="175"/>
      <c r="AE7" s="175"/>
      <c r="AF7" s="175"/>
      <c r="AG7" s="175"/>
      <c r="AH7" s="176"/>
      <c r="AI7" s="56"/>
      <c r="AJ7" s="167" t="s">
        <v>19</v>
      </c>
      <c r="AK7" s="168"/>
      <c r="AL7" s="169" t="s">
        <v>20</v>
      </c>
      <c r="AM7" s="170"/>
      <c r="AN7" s="167" t="s">
        <v>21</v>
      </c>
      <c r="AO7" s="168"/>
      <c r="AP7" s="16"/>
      <c r="AQ7" s="16" t="s">
        <v>19</v>
      </c>
      <c r="AR7" s="16" t="s">
        <v>20</v>
      </c>
      <c r="AS7" s="16" t="s">
        <v>21</v>
      </c>
      <c r="AT7" s="16"/>
    </row>
    <row r="8" spans="1:51">
      <c r="A8" s="46"/>
      <c r="B8" s="46"/>
      <c r="C8" s="12"/>
      <c r="D8" s="162" t="s">
        <v>15</v>
      </c>
      <c r="E8" s="162"/>
      <c r="F8" s="162"/>
      <c r="G8" s="162"/>
      <c r="H8" s="162"/>
      <c r="I8" s="162"/>
      <c r="J8" s="163"/>
      <c r="K8" s="51">
        <f t="shared" ref="K8:P9" si="1">L8*2</f>
        <v>128</v>
      </c>
      <c r="L8" s="32">
        <f t="shared" si="1"/>
        <v>64</v>
      </c>
      <c r="M8" s="32">
        <f t="shared" si="1"/>
        <v>32</v>
      </c>
      <c r="N8" s="32">
        <f t="shared" si="1"/>
        <v>16</v>
      </c>
      <c r="O8" s="32">
        <f t="shared" si="1"/>
        <v>8</v>
      </c>
      <c r="P8" s="32">
        <f t="shared" si="1"/>
        <v>4</v>
      </c>
      <c r="Q8" s="32">
        <f>R8*2</f>
        <v>2</v>
      </c>
      <c r="R8" s="34">
        <v>1</v>
      </c>
      <c r="S8" s="51">
        <f t="shared" ref="S8:X9" si="2">T8*2</f>
        <v>128</v>
      </c>
      <c r="T8" s="47">
        <f t="shared" si="2"/>
        <v>64</v>
      </c>
      <c r="U8" s="47">
        <f t="shared" si="2"/>
        <v>32</v>
      </c>
      <c r="V8" s="47">
        <f t="shared" si="2"/>
        <v>16</v>
      </c>
      <c r="W8" s="47">
        <f t="shared" si="2"/>
        <v>8</v>
      </c>
      <c r="X8" s="47">
        <f t="shared" si="2"/>
        <v>4</v>
      </c>
      <c r="Y8" s="47">
        <f>Z8*2</f>
        <v>2</v>
      </c>
      <c r="Z8" s="34">
        <v>1</v>
      </c>
      <c r="AA8" s="32">
        <f t="shared" ref="AA8:AF9" si="3">AB8*2</f>
        <v>128</v>
      </c>
      <c r="AB8" s="92">
        <f t="shared" si="3"/>
        <v>64</v>
      </c>
      <c r="AC8" s="92">
        <f t="shared" si="3"/>
        <v>32</v>
      </c>
      <c r="AD8" s="32">
        <f t="shared" si="3"/>
        <v>16</v>
      </c>
      <c r="AE8" s="32">
        <f t="shared" si="3"/>
        <v>8</v>
      </c>
      <c r="AF8" s="32">
        <f t="shared" si="3"/>
        <v>4</v>
      </c>
      <c r="AG8" s="32">
        <f>AH8*2</f>
        <v>2</v>
      </c>
      <c r="AH8" s="34">
        <v>1</v>
      </c>
      <c r="AI8" s="56"/>
      <c r="AJ8" s="77"/>
      <c r="AK8" s="115"/>
      <c r="AM8" s="115"/>
      <c r="AN8" s="91"/>
      <c r="AO8" s="115"/>
      <c r="AP8" s="16"/>
      <c r="AQ8" s="16"/>
      <c r="AR8" s="16"/>
      <c r="AS8" s="16"/>
      <c r="AT8" s="16"/>
    </row>
    <row r="9" spans="1:51">
      <c r="A9" s="17"/>
      <c r="B9" s="5"/>
      <c r="C9" s="36" t="s">
        <v>7</v>
      </c>
      <c r="D9" s="37" t="s">
        <v>7</v>
      </c>
      <c r="E9" s="164" t="s">
        <v>16</v>
      </c>
      <c r="F9" s="165"/>
      <c r="G9" s="165"/>
      <c r="H9" s="165"/>
      <c r="I9" s="165"/>
      <c r="J9" s="166"/>
      <c r="K9" s="52">
        <f t="shared" si="1"/>
        <v>128</v>
      </c>
      <c r="L9" s="38">
        <f t="shared" si="1"/>
        <v>64</v>
      </c>
      <c r="M9" s="38">
        <f t="shared" si="1"/>
        <v>32</v>
      </c>
      <c r="N9" s="38">
        <f t="shared" si="1"/>
        <v>16</v>
      </c>
      <c r="O9" s="38">
        <f t="shared" si="1"/>
        <v>8</v>
      </c>
      <c r="P9" s="38">
        <f t="shared" si="1"/>
        <v>4</v>
      </c>
      <c r="Q9" s="38">
        <f>R9*2</f>
        <v>2</v>
      </c>
      <c r="R9" s="39">
        <v>1</v>
      </c>
      <c r="S9" s="52">
        <v>1</v>
      </c>
      <c r="T9" s="38">
        <v>1</v>
      </c>
      <c r="U9" s="38">
        <f t="shared" si="2"/>
        <v>2</v>
      </c>
      <c r="V9" s="38">
        <v>1</v>
      </c>
      <c r="W9" s="38">
        <f t="shared" si="2"/>
        <v>8</v>
      </c>
      <c r="X9" s="38">
        <f t="shared" si="2"/>
        <v>4</v>
      </c>
      <c r="Y9" s="38">
        <f>Z9*2</f>
        <v>2</v>
      </c>
      <c r="Z9" s="39">
        <v>1</v>
      </c>
      <c r="AA9" s="38">
        <v>1</v>
      </c>
      <c r="AB9" s="93">
        <v>1</v>
      </c>
      <c r="AC9" s="93">
        <f t="shared" si="3"/>
        <v>2</v>
      </c>
      <c r="AD9" s="39">
        <v>1</v>
      </c>
      <c r="AE9" s="38">
        <f t="shared" si="3"/>
        <v>8</v>
      </c>
      <c r="AF9" s="38">
        <f t="shared" si="3"/>
        <v>4</v>
      </c>
      <c r="AG9" s="38">
        <f>AH9*2</f>
        <v>2</v>
      </c>
      <c r="AH9" s="38">
        <v>1</v>
      </c>
      <c r="AI9" s="57"/>
      <c r="AJ9" s="22"/>
      <c r="AK9" s="73"/>
      <c r="AL9" s="22"/>
      <c r="AM9" s="73"/>
      <c r="AN9" s="17"/>
      <c r="AO9" s="73"/>
      <c r="AP9" s="17"/>
      <c r="AQ9" s="17"/>
      <c r="AR9" s="17"/>
      <c r="AS9" s="17"/>
      <c r="AT9" s="17"/>
    </row>
    <row r="10" spans="1:51" ht="15" customHeight="1">
      <c r="A10" s="45"/>
      <c r="B10" s="44" t="s">
        <v>17</v>
      </c>
      <c r="C10" s="2" t="s">
        <v>31</v>
      </c>
      <c r="D10" s="1" t="s">
        <v>0</v>
      </c>
      <c r="E10" s="8" t="s">
        <v>19</v>
      </c>
      <c r="F10" s="9" t="s">
        <v>20</v>
      </c>
      <c r="G10" s="9" t="s">
        <v>21</v>
      </c>
      <c r="H10" s="9" t="s">
        <v>22</v>
      </c>
      <c r="I10" s="9" t="s">
        <v>23</v>
      </c>
      <c r="J10" s="9"/>
      <c r="K10" s="41"/>
      <c r="L10" s="42"/>
      <c r="M10" s="42"/>
      <c r="N10" s="43"/>
      <c r="O10" s="41"/>
      <c r="P10" s="42"/>
      <c r="Q10" s="42"/>
      <c r="R10" s="43"/>
      <c r="S10" s="118"/>
      <c r="T10" s="118"/>
      <c r="U10" s="159"/>
      <c r="V10" s="160"/>
      <c r="W10" s="41"/>
      <c r="X10" s="42"/>
      <c r="Y10" s="42"/>
      <c r="Z10" s="43"/>
      <c r="AA10" s="42"/>
      <c r="AB10" s="42"/>
      <c r="AC10" s="42"/>
      <c r="AD10" s="43"/>
      <c r="AE10" s="42"/>
      <c r="AF10" s="42"/>
      <c r="AG10" s="42"/>
      <c r="AH10" s="43"/>
      <c r="AI10" s="56"/>
      <c r="AJ10" s="77"/>
      <c r="AK10" s="94"/>
      <c r="AL10" s="78"/>
      <c r="AM10" s="94"/>
      <c r="AN10" s="78"/>
      <c r="AO10" s="94"/>
      <c r="AP10" s="16"/>
      <c r="AQ10" s="16"/>
      <c r="AR10" s="16"/>
      <c r="AS10" s="16"/>
      <c r="AT10" s="16"/>
    </row>
    <row r="11" spans="1:51" s="20" customFormat="1" ht="15">
      <c r="A11" s="120" t="s">
        <v>38</v>
      </c>
      <c r="B11" s="127" t="str">
        <f t="shared" ref="B11:B18" si="4">MID(A11,2,6)</f>
        <v>5A98B0</v>
      </c>
      <c r="C11" s="23">
        <f t="shared" ref="C11:C45" si="5">LEN(B11)-$C$7+1</f>
        <v>6</v>
      </c>
      <c r="D11" s="24">
        <f t="shared" ref="D11:D45" si="6">C11*4</f>
        <v>24</v>
      </c>
      <c r="E11" s="53" t="str">
        <f t="shared" ref="E11:E45" si="7">MID(B11,$C$7,2)</f>
        <v>5A</v>
      </c>
      <c r="F11" s="27" t="str">
        <f t="shared" ref="F11:F45" si="8">MID(B11,$C$7+2,2)</f>
        <v>98</v>
      </c>
      <c r="G11" s="25" t="str">
        <f t="shared" ref="G11:G45" si="9">MID(B11,$C$7+4,2)</f>
        <v>B0</v>
      </c>
      <c r="H11" s="25" t="str">
        <f t="shared" ref="H11:H45" si="10">MID(B11,$C$7+6,2)</f>
        <v/>
      </c>
      <c r="I11" s="25" t="str">
        <f t="shared" ref="I11:I45" si="11">MID(B11,$C$7+8,2)</f>
        <v/>
      </c>
      <c r="J11" s="24" t="str">
        <f t="shared" ref="J11:J45" si="12">MID(B11,$C$7+20,2)</f>
        <v/>
      </c>
      <c r="K11" s="53" t="str">
        <f t="shared" ref="K11:R20" si="13">MID(HEX2BIN($E11,8),K$2,1)</f>
        <v>0</v>
      </c>
      <c r="L11" s="27" t="str">
        <f t="shared" si="13"/>
        <v>1</v>
      </c>
      <c r="M11" s="27" t="str">
        <f t="shared" si="13"/>
        <v>0</v>
      </c>
      <c r="N11" s="35" t="str">
        <f t="shared" si="13"/>
        <v>1</v>
      </c>
      <c r="O11" s="27" t="str">
        <f t="shared" si="13"/>
        <v>1</v>
      </c>
      <c r="P11" s="27" t="str">
        <f t="shared" si="13"/>
        <v>0</v>
      </c>
      <c r="Q11" s="27" t="str">
        <f t="shared" si="13"/>
        <v>1</v>
      </c>
      <c r="R11" s="27" t="str">
        <f t="shared" si="13"/>
        <v>0</v>
      </c>
      <c r="S11" s="53" t="str">
        <f t="shared" ref="S11:Z20" si="14">MID(HEX2BIN($F11,8),S$2,1)</f>
        <v>1</v>
      </c>
      <c r="T11" s="27" t="str">
        <f t="shared" si="14"/>
        <v>0</v>
      </c>
      <c r="U11" s="27" t="str">
        <f t="shared" si="14"/>
        <v>0</v>
      </c>
      <c r="V11" s="35" t="str">
        <f t="shared" si="14"/>
        <v>1</v>
      </c>
      <c r="W11" s="95" t="str">
        <f t="shared" si="14"/>
        <v>1</v>
      </c>
      <c r="X11" s="96" t="str">
        <f t="shared" si="14"/>
        <v>0</v>
      </c>
      <c r="Y11" s="27" t="str">
        <f t="shared" si="14"/>
        <v>0</v>
      </c>
      <c r="Z11" s="35" t="str">
        <f t="shared" si="14"/>
        <v>0</v>
      </c>
      <c r="AA11" s="27" t="str">
        <f t="shared" ref="AA11:AH20" si="15">MID(HEX2BIN($G11,8),AA$2,1)</f>
        <v>1</v>
      </c>
      <c r="AB11" s="97" t="str">
        <f t="shared" si="15"/>
        <v>0</v>
      </c>
      <c r="AC11" s="98" t="str">
        <f t="shared" si="15"/>
        <v>1</v>
      </c>
      <c r="AD11" s="99" t="str">
        <f t="shared" si="15"/>
        <v>1</v>
      </c>
      <c r="AE11" s="111" t="str">
        <f t="shared" si="15"/>
        <v>0</v>
      </c>
      <c r="AF11" s="99" t="str">
        <f t="shared" si="15"/>
        <v>0</v>
      </c>
      <c r="AG11" s="99" t="str">
        <f t="shared" si="15"/>
        <v>0</v>
      </c>
      <c r="AH11" s="112" t="str">
        <f t="shared" si="15"/>
        <v>0</v>
      </c>
      <c r="AI11" s="58"/>
      <c r="AJ11" s="60">
        <f t="shared" ref="AJ11:AJ45" si="16">K11*K$6+L11*L$6+M11*M$6+N11*N$6</f>
        <v>10</v>
      </c>
      <c r="AK11" s="75">
        <f t="shared" ref="AK11:AK45" si="17">O11*O$6+P11*P$6+Q11*Q$6+R11*R$6</f>
        <v>5</v>
      </c>
      <c r="AL11" s="60">
        <f t="shared" ref="AL11:AL45" si="18">S11*S$6+T11*T$6+U11*U$6+V11*V$6</f>
        <v>9</v>
      </c>
      <c r="AM11" s="75">
        <f t="shared" ref="AM11:AM45" si="19">W11*W$6+X11*X$6+Y11*Y$6+Z11*Z$6</f>
        <v>1</v>
      </c>
      <c r="AN11" s="60">
        <f t="shared" ref="AN11:AN45" si="20">AA11*AA$6+AB11*AB$6+AC11*AC$6+AD11*AD$6</f>
        <v>13</v>
      </c>
      <c r="AO11" s="75">
        <f t="shared" ref="AO11:AO45" si="21">AE11*AE$6+AF11*AF$6+AG11*AG$6+AH11*AH$6</f>
        <v>0</v>
      </c>
      <c r="AP11" s="26"/>
      <c r="AQ11" s="26">
        <f t="shared" ref="AQ11:AQ45" si="22">AJ11*16+AK11</f>
        <v>165</v>
      </c>
      <c r="AR11" s="26">
        <f t="shared" ref="AR11:AR45" si="23">AL11*16+AM11</f>
        <v>145</v>
      </c>
      <c r="AS11" s="26">
        <f t="shared" ref="AS11:AS45" si="24">AN11*16+AO11</f>
        <v>208</v>
      </c>
      <c r="AT11" s="26"/>
      <c r="AU11" s="127" t="str">
        <f t="shared" ref="AU11:AU45" si="25">MID(B11,2,4)</f>
        <v>A98B</v>
      </c>
      <c r="AV11" s="20">
        <v>5</v>
      </c>
      <c r="AX11" s="7" t="str">
        <f t="shared" ref="AX11:AX45" si="26">(MID(A11,1,3))</f>
        <v>i5A</v>
      </c>
      <c r="AY11" s="7" t="str">
        <f t="shared" ref="AY11:AY45" si="27">RIGHT(A11,1)</f>
        <v>0</v>
      </c>
    </row>
    <row r="12" spans="1:51" s="20" customFormat="1" ht="15">
      <c r="A12" s="120" t="s">
        <v>37</v>
      </c>
      <c r="B12" s="127" t="str">
        <f t="shared" si="4"/>
        <v>5B3A40</v>
      </c>
      <c r="C12" s="6">
        <f t="shared" si="5"/>
        <v>6</v>
      </c>
      <c r="D12" s="4">
        <f t="shared" si="6"/>
        <v>24</v>
      </c>
      <c r="E12" s="116" t="str">
        <f t="shared" si="7"/>
        <v>5B</v>
      </c>
      <c r="F12" s="11" t="str">
        <f t="shared" si="8"/>
        <v>3A</v>
      </c>
      <c r="G12" s="7" t="str">
        <f t="shared" si="9"/>
        <v>40</v>
      </c>
      <c r="H12" s="7" t="str">
        <f t="shared" si="10"/>
        <v/>
      </c>
      <c r="I12" s="7" t="str">
        <f t="shared" si="11"/>
        <v/>
      </c>
      <c r="J12" s="4" t="str">
        <f t="shared" si="12"/>
        <v/>
      </c>
      <c r="K12" s="116" t="str">
        <f t="shared" si="13"/>
        <v>0</v>
      </c>
      <c r="L12" s="11" t="str">
        <f t="shared" si="13"/>
        <v>1</v>
      </c>
      <c r="M12" s="11" t="str">
        <f t="shared" si="13"/>
        <v>0</v>
      </c>
      <c r="N12" s="117" t="str">
        <f t="shared" si="13"/>
        <v>1</v>
      </c>
      <c r="O12" s="11" t="str">
        <f t="shared" si="13"/>
        <v>1</v>
      </c>
      <c r="P12" s="11" t="str">
        <f t="shared" si="13"/>
        <v>0</v>
      </c>
      <c r="Q12" s="11" t="str">
        <f t="shared" si="13"/>
        <v>1</v>
      </c>
      <c r="R12" s="11" t="str">
        <f t="shared" si="13"/>
        <v>1</v>
      </c>
      <c r="S12" s="116" t="str">
        <f t="shared" si="14"/>
        <v>0</v>
      </c>
      <c r="T12" s="11" t="str">
        <f t="shared" si="14"/>
        <v>0</v>
      </c>
      <c r="U12" s="11" t="str">
        <f t="shared" si="14"/>
        <v>1</v>
      </c>
      <c r="V12" s="117" t="str">
        <f t="shared" si="14"/>
        <v>1</v>
      </c>
      <c r="W12" s="105" t="str">
        <f t="shared" si="14"/>
        <v>1</v>
      </c>
      <c r="X12" s="106" t="str">
        <f t="shared" si="14"/>
        <v>0</v>
      </c>
      <c r="Y12" s="11" t="str">
        <f t="shared" si="14"/>
        <v>1</v>
      </c>
      <c r="Z12" s="117" t="str">
        <f t="shared" si="14"/>
        <v>0</v>
      </c>
      <c r="AA12" s="11" t="str">
        <f t="shared" si="15"/>
        <v>0</v>
      </c>
      <c r="AB12" s="85" t="str">
        <f t="shared" si="15"/>
        <v>1</v>
      </c>
      <c r="AC12" s="86" t="str">
        <f t="shared" si="15"/>
        <v>0</v>
      </c>
      <c r="AD12" s="88" t="str">
        <f t="shared" si="15"/>
        <v>0</v>
      </c>
      <c r="AE12" s="109" t="str">
        <f t="shared" si="15"/>
        <v>0</v>
      </c>
      <c r="AF12" s="88" t="str">
        <f t="shared" si="15"/>
        <v>0</v>
      </c>
      <c r="AG12" s="88" t="str">
        <f t="shared" si="15"/>
        <v>0</v>
      </c>
      <c r="AH12" s="110" t="str">
        <f t="shared" si="15"/>
        <v>0</v>
      </c>
      <c r="AI12" s="55"/>
      <c r="AJ12" s="61">
        <f t="shared" si="16"/>
        <v>10</v>
      </c>
      <c r="AK12" s="74">
        <f t="shared" si="17"/>
        <v>13</v>
      </c>
      <c r="AL12" s="61">
        <f t="shared" si="18"/>
        <v>12</v>
      </c>
      <c r="AM12" s="74">
        <f t="shared" si="19"/>
        <v>5</v>
      </c>
      <c r="AN12" s="61">
        <f t="shared" si="20"/>
        <v>2</v>
      </c>
      <c r="AO12" s="74">
        <f t="shared" si="21"/>
        <v>0</v>
      </c>
      <c r="AQ12" s="20">
        <f t="shared" si="22"/>
        <v>173</v>
      </c>
      <c r="AR12" s="20">
        <f t="shared" si="23"/>
        <v>197</v>
      </c>
      <c r="AS12" s="20">
        <f t="shared" si="24"/>
        <v>32</v>
      </c>
      <c r="AU12" s="127" t="str">
        <f t="shared" si="25"/>
        <v>B3A4</v>
      </c>
      <c r="AV12" s="20">
        <v>6</v>
      </c>
      <c r="AX12" s="7" t="str">
        <f t="shared" si="26"/>
        <v>i5B</v>
      </c>
      <c r="AY12" s="7" t="str">
        <f t="shared" si="27"/>
        <v>0</v>
      </c>
    </row>
    <row r="13" spans="1:51" s="20" customFormat="1" ht="15">
      <c r="A13" s="120" t="s">
        <v>39</v>
      </c>
      <c r="B13" s="127" t="str">
        <f t="shared" si="4"/>
        <v>5EC720</v>
      </c>
      <c r="C13" s="6">
        <f t="shared" si="5"/>
        <v>6</v>
      </c>
      <c r="D13" s="4">
        <f t="shared" si="6"/>
        <v>24</v>
      </c>
      <c r="E13" s="116" t="str">
        <f t="shared" si="7"/>
        <v>5E</v>
      </c>
      <c r="F13" s="11" t="str">
        <f t="shared" si="8"/>
        <v>C7</v>
      </c>
      <c r="G13" s="7" t="str">
        <f t="shared" si="9"/>
        <v>20</v>
      </c>
      <c r="H13" s="7" t="str">
        <f t="shared" si="10"/>
        <v/>
      </c>
      <c r="I13" s="7" t="str">
        <f t="shared" si="11"/>
        <v/>
      </c>
      <c r="J13" s="4" t="str">
        <f t="shared" si="12"/>
        <v/>
      </c>
      <c r="K13" s="116" t="str">
        <f t="shared" si="13"/>
        <v>0</v>
      </c>
      <c r="L13" s="11" t="str">
        <f t="shared" si="13"/>
        <v>1</v>
      </c>
      <c r="M13" s="11" t="str">
        <f t="shared" si="13"/>
        <v>0</v>
      </c>
      <c r="N13" s="117" t="str">
        <f t="shared" si="13"/>
        <v>1</v>
      </c>
      <c r="O13" s="11" t="str">
        <f t="shared" si="13"/>
        <v>1</v>
      </c>
      <c r="P13" s="11" t="str">
        <f t="shared" si="13"/>
        <v>1</v>
      </c>
      <c r="Q13" s="11" t="str">
        <f t="shared" si="13"/>
        <v>1</v>
      </c>
      <c r="R13" s="11" t="str">
        <f t="shared" si="13"/>
        <v>0</v>
      </c>
      <c r="S13" s="116" t="str">
        <f t="shared" si="14"/>
        <v>1</v>
      </c>
      <c r="T13" s="11" t="str">
        <f t="shared" si="14"/>
        <v>1</v>
      </c>
      <c r="U13" s="11" t="str">
        <f t="shared" si="14"/>
        <v>0</v>
      </c>
      <c r="V13" s="117" t="str">
        <f t="shared" si="14"/>
        <v>0</v>
      </c>
      <c r="W13" s="105" t="str">
        <f t="shared" si="14"/>
        <v>0</v>
      </c>
      <c r="X13" s="106" t="str">
        <f t="shared" si="14"/>
        <v>1</v>
      </c>
      <c r="Y13" s="11" t="str">
        <f t="shared" si="14"/>
        <v>1</v>
      </c>
      <c r="Z13" s="117" t="str">
        <f t="shared" si="14"/>
        <v>1</v>
      </c>
      <c r="AA13" s="11" t="str">
        <f t="shared" si="15"/>
        <v>0</v>
      </c>
      <c r="AB13" s="85" t="str">
        <f t="shared" si="15"/>
        <v>0</v>
      </c>
      <c r="AC13" s="86" t="str">
        <f t="shared" si="15"/>
        <v>1</v>
      </c>
      <c r="AD13" s="88" t="str">
        <f t="shared" si="15"/>
        <v>0</v>
      </c>
      <c r="AE13" s="109" t="str">
        <f t="shared" si="15"/>
        <v>0</v>
      </c>
      <c r="AF13" s="88" t="str">
        <f t="shared" si="15"/>
        <v>0</v>
      </c>
      <c r="AG13" s="88" t="str">
        <f t="shared" si="15"/>
        <v>0</v>
      </c>
      <c r="AH13" s="110" t="str">
        <f t="shared" si="15"/>
        <v>0</v>
      </c>
      <c r="AI13" s="55"/>
      <c r="AJ13" s="61">
        <f t="shared" si="16"/>
        <v>10</v>
      </c>
      <c r="AK13" s="74">
        <f t="shared" si="17"/>
        <v>7</v>
      </c>
      <c r="AL13" s="61">
        <f t="shared" si="18"/>
        <v>3</v>
      </c>
      <c r="AM13" s="74">
        <f t="shared" si="19"/>
        <v>14</v>
      </c>
      <c r="AN13" s="61">
        <f t="shared" si="20"/>
        <v>4</v>
      </c>
      <c r="AO13" s="74">
        <f t="shared" si="21"/>
        <v>0</v>
      </c>
      <c r="AQ13" s="20">
        <f t="shared" si="22"/>
        <v>167</v>
      </c>
      <c r="AR13" s="20">
        <f t="shared" si="23"/>
        <v>62</v>
      </c>
      <c r="AS13" s="20">
        <f t="shared" si="24"/>
        <v>64</v>
      </c>
      <c r="AU13" s="127" t="str">
        <f t="shared" si="25"/>
        <v>EC72</v>
      </c>
      <c r="AV13" s="20">
        <v>7</v>
      </c>
      <c r="AX13" s="7" t="str">
        <f t="shared" si="26"/>
        <v>i5E</v>
      </c>
      <c r="AY13" s="7" t="str">
        <f t="shared" si="27"/>
        <v>0</v>
      </c>
    </row>
    <row r="14" spans="1:51" s="20" customFormat="1" ht="15">
      <c r="A14" s="120" t="s">
        <v>33</v>
      </c>
      <c r="B14" s="127" t="str">
        <f t="shared" si="4"/>
        <v>564692</v>
      </c>
      <c r="C14" s="6">
        <f t="shared" si="5"/>
        <v>6</v>
      </c>
      <c r="D14" s="4">
        <f t="shared" si="6"/>
        <v>24</v>
      </c>
      <c r="E14" s="116" t="str">
        <f t="shared" si="7"/>
        <v>56</v>
      </c>
      <c r="F14" s="11" t="str">
        <f t="shared" si="8"/>
        <v>46</v>
      </c>
      <c r="G14" s="7" t="str">
        <f t="shared" si="9"/>
        <v>92</v>
      </c>
      <c r="H14" s="7" t="str">
        <f t="shared" si="10"/>
        <v/>
      </c>
      <c r="I14" s="7" t="str">
        <f t="shared" si="11"/>
        <v/>
      </c>
      <c r="J14" s="4" t="str">
        <f t="shared" si="12"/>
        <v/>
      </c>
      <c r="K14" s="116" t="str">
        <f t="shared" si="13"/>
        <v>0</v>
      </c>
      <c r="L14" s="11" t="str">
        <f t="shared" si="13"/>
        <v>1</v>
      </c>
      <c r="M14" s="11" t="str">
        <f t="shared" si="13"/>
        <v>0</v>
      </c>
      <c r="N14" s="117" t="str">
        <f t="shared" si="13"/>
        <v>1</v>
      </c>
      <c r="O14" s="11" t="str">
        <f t="shared" si="13"/>
        <v>0</v>
      </c>
      <c r="P14" s="11" t="str">
        <f t="shared" si="13"/>
        <v>1</v>
      </c>
      <c r="Q14" s="11" t="str">
        <f t="shared" si="13"/>
        <v>1</v>
      </c>
      <c r="R14" s="11" t="str">
        <f t="shared" si="13"/>
        <v>0</v>
      </c>
      <c r="S14" s="116" t="str">
        <f t="shared" si="14"/>
        <v>0</v>
      </c>
      <c r="T14" s="11" t="str">
        <f t="shared" si="14"/>
        <v>1</v>
      </c>
      <c r="U14" s="11" t="str">
        <f t="shared" si="14"/>
        <v>0</v>
      </c>
      <c r="V14" s="117" t="str">
        <f t="shared" si="14"/>
        <v>0</v>
      </c>
      <c r="W14" s="105" t="str">
        <f t="shared" si="14"/>
        <v>0</v>
      </c>
      <c r="X14" s="106" t="str">
        <f t="shared" si="14"/>
        <v>1</v>
      </c>
      <c r="Y14" s="11" t="str">
        <f t="shared" si="14"/>
        <v>1</v>
      </c>
      <c r="Z14" s="117" t="str">
        <f t="shared" si="14"/>
        <v>0</v>
      </c>
      <c r="AA14" s="11" t="str">
        <f t="shared" si="15"/>
        <v>1</v>
      </c>
      <c r="AB14" s="85" t="str">
        <f t="shared" si="15"/>
        <v>0</v>
      </c>
      <c r="AC14" s="86" t="str">
        <f t="shared" si="15"/>
        <v>0</v>
      </c>
      <c r="AD14" s="88" t="str">
        <f t="shared" si="15"/>
        <v>1</v>
      </c>
      <c r="AE14" s="109" t="str">
        <f t="shared" si="15"/>
        <v>0</v>
      </c>
      <c r="AF14" s="88" t="str">
        <f t="shared" si="15"/>
        <v>0</v>
      </c>
      <c r="AG14" s="88" t="str">
        <f t="shared" si="15"/>
        <v>1</v>
      </c>
      <c r="AH14" s="110" t="str">
        <f t="shared" si="15"/>
        <v>0</v>
      </c>
      <c r="AI14" s="55" t="s">
        <v>78</v>
      </c>
      <c r="AJ14" s="61">
        <f t="shared" si="16"/>
        <v>10</v>
      </c>
      <c r="AK14" s="74">
        <f t="shared" si="17"/>
        <v>6</v>
      </c>
      <c r="AL14" s="61">
        <f t="shared" si="18"/>
        <v>2</v>
      </c>
      <c r="AM14" s="74">
        <f t="shared" si="19"/>
        <v>6</v>
      </c>
      <c r="AN14" s="61">
        <f t="shared" si="20"/>
        <v>9</v>
      </c>
      <c r="AO14" s="74">
        <f t="shared" si="21"/>
        <v>4</v>
      </c>
      <c r="AQ14" s="20">
        <f t="shared" si="22"/>
        <v>166</v>
      </c>
      <c r="AR14" s="20">
        <f t="shared" si="23"/>
        <v>38</v>
      </c>
      <c r="AS14" s="20">
        <f t="shared" si="24"/>
        <v>148</v>
      </c>
      <c r="AU14" s="127" t="str">
        <f t="shared" si="25"/>
        <v>6469</v>
      </c>
      <c r="AX14" s="7" t="str">
        <f t="shared" si="26"/>
        <v>i56</v>
      </c>
      <c r="AY14" s="7" t="str">
        <f t="shared" si="27"/>
        <v>2</v>
      </c>
    </row>
    <row r="15" spans="1:51" s="20" customFormat="1" ht="15">
      <c r="A15" s="120" t="s">
        <v>44</v>
      </c>
      <c r="B15" s="127" t="str">
        <f t="shared" si="4"/>
        <v>5A98B2</v>
      </c>
      <c r="C15" s="6">
        <f t="shared" si="5"/>
        <v>6</v>
      </c>
      <c r="D15" s="4">
        <f t="shared" si="6"/>
        <v>24</v>
      </c>
      <c r="E15" s="116" t="str">
        <f t="shared" si="7"/>
        <v>5A</v>
      </c>
      <c r="F15" s="11" t="str">
        <f t="shared" si="8"/>
        <v>98</v>
      </c>
      <c r="G15" s="7" t="str">
        <f t="shared" si="9"/>
        <v>B2</v>
      </c>
      <c r="H15" s="7" t="str">
        <f t="shared" si="10"/>
        <v/>
      </c>
      <c r="I15" s="7" t="str">
        <f t="shared" si="11"/>
        <v/>
      </c>
      <c r="J15" s="4" t="str">
        <f t="shared" si="12"/>
        <v/>
      </c>
      <c r="K15" s="116" t="str">
        <f t="shared" si="13"/>
        <v>0</v>
      </c>
      <c r="L15" s="11" t="str">
        <f t="shared" si="13"/>
        <v>1</v>
      </c>
      <c r="M15" s="11" t="str">
        <f t="shared" si="13"/>
        <v>0</v>
      </c>
      <c r="N15" s="117" t="str">
        <f t="shared" si="13"/>
        <v>1</v>
      </c>
      <c r="O15" s="11" t="str">
        <f t="shared" si="13"/>
        <v>1</v>
      </c>
      <c r="P15" s="11" t="str">
        <f t="shared" si="13"/>
        <v>0</v>
      </c>
      <c r="Q15" s="11" t="str">
        <f t="shared" si="13"/>
        <v>1</v>
      </c>
      <c r="R15" s="11" t="str">
        <f t="shared" si="13"/>
        <v>0</v>
      </c>
      <c r="S15" s="116" t="str">
        <f t="shared" si="14"/>
        <v>1</v>
      </c>
      <c r="T15" s="11" t="str">
        <f t="shared" si="14"/>
        <v>0</v>
      </c>
      <c r="U15" s="11" t="str">
        <f t="shared" si="14"/>
        <v>0</v>
      </c>
      <c r="V15" s="117" t="str">
        <f t="shared" si="14"/>
        <v>1</v>
      </c>
      <c r="W15" s="105" t="str">
        <f t="shared" si="14"/>
        <v>1</v>
      </c>
      <c r="X15" s="106" t="str">
        <f t="shared" si="14"/>
        <v>0</v>
      </c>
      <c r="Y15" s="11" t="str">
        <f t="shared" si="14"/>
        <v>0</v>
      </c>
      <c r="Z15" s="117" t="str">
        <f t="shared" si="14"/>
        <v>0</v>
      </c>
      <c r="AA15" s="11" t="str">
        <f t="shared" si="15"/>
        <v>1</v>
      </c>
      <c r="AB15" s="85" t="str">
        <f t="shared" si="15"/>
        <v>0</v>
      </c>
      <c r="AC15" s="86" t="str">
        <f t="shared" si="15"/>
        <v>1</v>
      </c>
      <c r="AD15" s="88" t="str">
        <f t="shared" si="15"/>
        <v>1</v>
      </c>
      <c r="AE15" s="109" t="str">
        <f t="shared" si="15"/>
        <v>0</v>
      </c>
      <c r="AF15" s="88" t="str">
        <f t="shared" si="15"/>
        <v>0</v>
      </c>
      <c r="AG15" s="88" t="str">
        <f t="shared" si="15"/>
        <v>1</v>
      </c>
      <c r="AH15" s="110" t="str">
        <f t="shared" si="15"/>
        <v>0</v>
      </c>
      <c r="AI15" s="55" t="s">
        <v>35</v>
      </c>
      <c r="AJ15" s="61">
        <f t="shared" si="16"/>
        <v>10</v>
      </c>
      <c r="AK15" s="74">
        <f t="shared" si="17"/>
        <v>5</v>
      </c>
      <c r="AL15" s="61">
        <f t="shared" si="18"/>
        <v>9</v>
      </c>
      <c r="AM15" s="74">
        <f t="shared" si="19"/>
        <v>1</v>
      </c>
      <c r="AN15" s="61">
        <f t="shared" si="20"/>
        <v>13</v>
      </c>
      <c r="AO15" s="74">
        <f t="shared" si="21"/>
        <v>4</v>
      </c>
      <c r="AQ15" s="20">
        <f t="shared" si="22"/>
        <v>165</v>
      </c>
      <c r="AR15" s="20">
        <f t="shared" si="23"/>
        <v>145</v>
      </c>
      <c r="AS15" s="20">
        <f t="shared" si="24"/>
        <v>212</v>
      </c>
      <c r="AU15" s="127" t="str">
        <f t="shared" si="25"/>
        <v>A98B</v>
      </c>
      <c r="AX15" s="7" t="str">
        <f t="shared" si="26"/>
        <v>i5A</v>
      </c>
      <c r="AY15" s="7" t="str">
        <f t="shared" si="27"/>
        <v>2</v>
      </c>
    </row>
    <row r="16" spans="1:51" s="20" customFormat="1" ht="15">
      <c r="A16" s="120" t="s">
        <v>34</v>
      </c>
      <c r="B16" s="127" t="str">
        <f t="shared" si="4"/>
        <v>5B3A42</v>
      </c>
      <c r="C16" s="6">
        <f t="shared" si="5"/>
        <v>6</v>
      </c>
      <c r="D16" s="4">
        <f t="shared" si="6"/>
        <v>24</v>
      </c>
      <c r="E16" s="116" t="str">
        <f t="shared" si="7"/>
        <v>5B</v>
      </c>
      <c r="F16" s="11" t="str">
        <f t="shared" si="8"/>
        <v>3A</v>
      </c>
      <c r="G16" s="7" t="str">
        <f t="shared" si="9"/>
        <v>42</v>
      </c>
      <c r="H16" s="7" t="str">
        <f t="shared" si="10"/>
        <v/>
      </c>
      <c r="I16" s="7" t="str">
        <f t="shared" si="11"/>
        <v/>
      </c>
      <c r="J16" s="4" t="str">
        <f t="shared" si="12"/>
        <v/>
      </c>
      <c r="K16" s="116" t="str">
        <f t="shared" si="13"/>
        <v>0</v>
      </c>
      <c r="L16" s="11" t="str">
        <f t="shared" si="13"/>
        <v>1</v>
      </c>
      <c r="M16" s="11" t="str">
        <f t="shared" si="13"/>
        <v>0</v>
      </c>
      <c r="N16" s="117" t="str">
        <f t="shared" si="13"/>
        <v>1</v>
      </c>
      <c r="O16" s="11" t="str">
        <f t="shared" si="13"/>
        <v>1</v>
      </c>
      <c r="P16" s="11" t="str">
        <f t="shared" si="13"/>
        <v>0</v>
      </c>
      <c r="Q16" s="11" t="str">
        <f t="shared" si="13"/>
        <v>1</v>
      </c>
      <c r="R16" s="11" t="str">
        <f t="shared" si="13"/>
        <v>1</v>
      </c>
      <c r="S16" s="116" t="str">
        <f t="shared" si="14"/>
        <v>0</v>
      </c>
      <c r="T16" s="11" t="str">
        <f t="shared" si="14"/>
        <v>0</v>
      </c>
      <c r="U16" s="11" t="str">
        <f t="shared" si="14"/>
        <v>1</v>
      </c>
      <c r="V16" s="117" t="str">
        <f t="shared" si="14"/>
        <v>1</v>
      </c>
      <c r="W16" s="105" t="str">
        <f t="shared" si="14"/>
        <v>1</v>
      </c>
      <c r="X16" s="106" t="str">
        <f t="shared" si="14"/>
        <v>0</v>
      </c>
      <c r="Y16" s="11" t="str">
        <f t="shared" si="14"/>
        <v>1</v>
      </c>
      <c r="Z16" s="117" t="str">
        <f t="shared" si="14"/>
        <v>0</v>
      </c>
      <c r="AA16" s="11" t="str">
        <f t="shared" si="15"/>
        <v>0</v>
      </c>
      <c r="AB16" s="85" t="str">
        <f t="shared" si="15"/>
        <v>1</v>
      </c>
      <c r="AC16" s="86" t="str">
        <f t="shared" si="15"/>
        <v>0</v>
      </c>
      <c r="AD16" s="88" t="str">
        <f t="shared" si="15"/>
        <v>0</v>
      </c>
      <c r="AE16" s="109" t="str">
        <f t="shared" si="15"/>
        <v>0</v>
      </c>
      <c r="AF16" s="88" t="str">
        <f t="shared" si="15"/>
        <v>0</v>
      </c>
      <c r="AG16" s="88" t="str">
        <f t="shared" si="15"/>
        <v>1</v>
      </c>
      <c r="AH16" s="110" t="str">
        <f t="shared" si="15"/>
        <v>0</v>
      </c>
      <c r="AI16" s="55" t="s">
        <v>35</v>
      </c>
      <c r="AJ16" s="61">
        <f t="shared" si="16"/>
        <v>10</v>
      </c>
      <c r="AK16" s="74">
        <f t="shared" si="17"/>
        <v>13</v>
      </c>
      <c r="AL16" s="61">
        <f t="shared" si="18"/>
        <v>12</v>
      </c>
      <c r="AM16" s="74">
        <f t="shared" si="19"/>
        <v>5</v>
      </c>
      <c r="AN16" s="61">
        <f t="shared" si="20"/>
        <v>2</v>
      </c>
      <c r="AO16" s="74">
        <f t="shared" si="21"/>
        <v>4</v>
      </c>
      <c r="AQ16" s="20">
        <f t="shared" si="22"/>
        <v>173</v>
      </c>
      <c r="AR16" s="20">
        <f t="shared" si="23"/>
        <v>197</v>
      </c>
      <c r="AS16" s="20">
        <f t="shared" si="24"/>
        <v>36</v>
      </c>
      <c r="AU16" s="127" t="str">
        <f t="shared" si="25"/>
        <v>B3A4</v>
      </c>
      <c r="AX16" s="7" t="str">
        <f t="shared" si="26"/>
        <v>i5B</v>
      </c>
      <c r="AY16" s="7" t="str">
        <f t="shared" si="27"/>
        <v>2</v>
      </c>
    </row>
    <row r="17" spans="1:53" s="20" customFormat="1" ht="15">
      <c r="A17" s="120" t="s">
        <v>32</v>
      </c>
      <c r="B17" s="127" t="str">
        <f t="shared" si="4"/>
        <v>5EC722</v>
      </c>
      <c r="C17" s="6">
        <f t="shared" si="5"/>
        <v>6</v>
      </c>
      <c r="D17" s="4">
        <f t="shared" si="6"/>
        <v>24</v>
      </c>
      <c r="E17" s="116" t="str">
        <f t="shared" si="7"/>
        <v>5E</v>
      </c>
      <c r="F17" s="11" t="str">
        <f t="shared" si="8"/>
        <v>C7</v>
      </c>
      <c r="G17" s="7" t="str">
        <f t="shared" si="9"/>
        <v>22</v>
      </c>
      <c r="H17" s="7" t="str">
        <f t="shared" si="10"/>
        <v/>
      </c>
      <c r="I17" s="7" t="str">
        <f t="shared" si="11"/>
        <v/>
      </c>
      <c r="J17" s="4" t="str">
        <f t="shared" si="12"/>
        <v/>
      </c>
      <c r="K17" s="116" t="str">
        <f t="shared" si="13"/>
        <v>0</v>
      </c>
      <c r="L17" s="11" t="str">
        <f t="shared" si="13"/>
        <v>1</v>
      </c>
      <c r="M17" s="11" t="str">
        <f t="shared" si="13"/>
        <v>0</v>
      </c>
      <c r="N17" s="117" t="str">
        <f t="shared" si="13"/>
        <v>1</v>
      </c>
      <c r="O17" s="11" t="str">
        <f t="shared" si="13"/>
        <v>1</v>
      </c>
      <c r="P17" s="11" t="str">
        <f t="shared" si="13"/>
        <v>1</v>
      </c>
      <c r="Q17" s="11" t="str">
        <f t="shared" si="13"/>
        <v>1</v>
      </c>
      <c r="R17" s="11" t="str">
        <f t="shared" si="13"/>
        <v>0</v>
      </c>
      <c r="S17" s="116" t="str">
        <f t="shared" si="14"/>
        <v>1</v>
      </c>
      <c r="T17" s="11" t="str">
        <f t="shared" si="14"/>
        <v>1</v>
      </c>
      <c r="U17" s="11" t="str">
        <f t="shared" si="14"/>
        <v>0</v>
      </c>
      <c r="V17" s="117" t="str">
        <f t="shared" si="14"/>
        <v>0</v>
      </c>
      <c r="W17" s="105" t="str">
        <f t="shared" si="14"/>
        <v>0</v>
      </c>
      <c r="X17" s="106" t="str">
        <f t="shared" si="14"/>
        <v>1</v>
      </c>
      <c r="Y17" s="11" t="str">
        <f t="shared" si="14"/>
        <v>1</v>
      </c>
      <c r="Z17" s="117" t="str">
        <f t="shared" si="14"/>
        <v>1</v>
      </c>
      <c r="AA17" s="11" t="str">
        <f t="shared" si="15"/>
        <v>0</v>
      </c>
      <c r="AB17" s="85" t="str">
        <f t="shared" si="15"/>
        <v>0</v>
      </c>
      <c r="AC17" s="86" t="str">
        <f t="shared" si="15"/>
        <v>1</v>
      </c>
      <c r="AD17" s="88" t="str">
        <f t="shared" si="15"/>
        <v>0</v>
      </c>
      <c r="AE17" s="109" t="str">
        <f t="shared" si="15"/>
        <v>0</v>
      </c>
      <c r="AF17" s="88" t="str">
        <f t="shared" si="15"/>
        <v>0</v>
      </c>
      <c r="AG17" s="88" t="str">
        <f t="shared" si="15"/>
        <v>1</v>
      </c>
      <c r="AH17" s="110" t="str">
        <f t="shared" si="15"/>
        <v>0</v>
      </c>
      <c r="AI17" s="55" t="s">
        <v>78</v>
      </c>
      <c r="AJ17" s="61">
        <f t="shared" si="16"/>
        <v>10</v>
      </c>
      <c r="AK17" s="74">
        <f t="shared" si="17"/>
        <v>7</v>
      </c>
      <c r="AL17" s="61">
        <f t="shared" si="18"/>
        <v>3</v>
      </c>
      <c r="AM17" s="74">
        <f t="shared" si="19"/>
        <v>14</v>
      </c>
      <c r="AN17" s="61">
        <f t="shared" si="20"/>
        <v>4</v>
      </c>
      <c r="AO17" s="74">
        <f t="shared" si="21"/>
        <v>4</v>
      </c>
      <c r="AQ17" s="20">
        <f t="shared" si="22"/>
        <v>167</v>
      </c>
      <c r="AR17" s="20">
        <f t="shared" si="23"/>
        <v>62</v>
      </c>
      <c r="AS17" s="20">
        <f t="shared" si="24"/>
        <v>68</v>
      </c>
      <c r="AU17" s="127" t="str">
        <f t="shared" si="25"/>
        <v>EC72</v>
      </c>
      <c r="AX17" s="7" t="str">
        <f t="shared" si="26"/>
        <v>i5E</v>
      </c>
      <c r="AY17" s="7" t="str">
        <f t="shared" si="27"/>
        <v>2</v>
      </c>
    </row>
    <row r="18" spans="1:53" s="72" customFormat="1" ht="15">
      <c r="A18" s="63" t="s">
        <v>36</v>
      </c>
      <c r="B18" s="124" t="str">
        <f t="shared" si="4"/>
        <v>5F0532</v>
      </c>
      <c r="C18" s="64">
        <f t="shared" si="5"/>
        <v>6</v>
      </c>
      <c r="D18" s="65">
        <f t="shared" si="6"/>
        <v>24</v>
      </c>
      <c r="E18" s="66" t="str">
        <f t="shared" si="7"/>
        <v>5F</v>
      </c>
      <c r="F18" s="67" t="str">
        <f t="shared" si="8"/>
        <v>05</v>
      </c>
      <c r="G18" s="68" t="str">
        <f t="shared" si="9"/>
        <v>32</v>
      </c>
      <c r="H18" s="68" t="str">
        <f t="shared" si="10"/>
        <v/>
      </c>
      <c r="I18" s="68" t="str">
        <f t="shared" si="11"/>
        <v/>
      </c>
      <c r="J18" s="65" t="str">
        <f t="shared" si="12"/>
        <v/>
      </c>
      <c r="K18" s="66" t="str">
        <f t="shared" si="13"/>
        <v>0</v>
      </c>
      <c r="L18" s="67" t="str">
        <f t="shared" si="13"/>
        <v>1</v>
      </c>
      <c r="M18" s="67" t="str">
        <f t="shared" si="13"/>
        <v>0</v>
      </c>
      <c r="N18" s="69" t="str">
        <f t="shared" si="13"/>
        <v>1</v>
      </c>
      <c r="O18" s="67" t="str">
        <f t="shared" si="13"/>
        <v>1</v>
      </c>
      <c r="P18" s="67" t="str">
        <f t="shared" si="13"/>
        <v>1</v>
      </c>
      <c r="Q18" s="67" t="str">
        <f t="shared" si="13"/>
        <v>1</v>
      </c>
      <c r="R18" s="67" t="str">
        <f t="shared" si="13"/>
        <v>1</v>
      </c>
      <c r="S18" s="66" t="str">
        <f t="shared" si="14"/>
        <v>0</v>
      </c>
      <c r="T18" s="67" t="str">
        <f t="shared" si="14"/>
        <v>0</v>
      </c>
      <c r="U18" s="67" t="str">
        <f t="shared" si="14"/>
        <v>0</v>
      </c>
      <c r="V18" s="69" t="str">
        <f t="shared" si="14"/>
        <v>0</v>
      </c>
      <c r="W18" s="100" t="str">
        <f t="shared" si="14"/>
        <v>0</v>
      </c>
      <c r="X18" s="101" t="str">
        <f t="shared" si="14"/>
        <v>1</v>
      </c>
      <c r="Y18" s="67" t="str">
        <f t="shared" si="14"/>
        <v>0</v>
      </c>
      <c r="Z18" s="69" t="str">
        <f t="shared" si="14"/>
        <v>1</v>
      </c>
      <c r="AA18" s="67" t="str">
        <f t="shared" si="15"/>
        <v>0</v>
      </c>
      <c r="AB18" s="102" t="str">
        <f t="shared" si="15"/>
        <v>0</v>
      </c>
      <c r="AC18" s="103" t="str">
        <f t="shared" si="15"/>
        <v>1</v>
      </c>
      <c r="AD18" s="104" t="str">
        <f t="shared" si="15"/>
        <v>1</v>
      </c>
      <c r="AE18" s="113" t="str">
        <f t="shared" si="15"/>
        <v>0</v>
      </c>
      <c r="AF18" s="104" t="str">
        <f t="shared" si="15"/>
        <v>0</v>
      </c>
      <c r="AG18" s="104" t="str">
        <f t="shared" si="15"/>
        <v>1</v>
      </c>
      <c r="AH18" s="114" t="str">
        <f t="shared" si="15"/>
        <v>0</v>
      </c>
      <c r="AI18" s="70" t="s">
        <v>35</v>
      </c>
      <c r="AJ18" s="71">
        <f t="shared" si="16"/>
        <v>10</v>
      </c>
      <c r="AK18" s="76">
        <f t="shared" si="17"/>
        <v>15</v>
      </c>
      <c r="AL18" s="71">
        <f t="shared" si="18"/>
        <v>0</v>
      </c>
      <c r="AM18" s="76">
        <f t="shared" si="19"/>
        <v>10</v>
      </c>
      <c r="AN18" s="71">
        <f t="shared" si="20"/>
        <v>12</v>
      </c>
      <c r="AO18" s="76">
        <f t="shared" si="21"/>
        <v>4</v>
      </c>
      <c r="AQ18" s="72">
        <f t="shared" si="22"/>
        <v>175</v>
      </c>
      <c r="AR18" s="72">
        <f t="shared" si="23"/>
        <v>10</v>
      </c>
      <c r="AS18" s="72">
        <f t="shared" si="24"/>
        <v>196</v>
      </c>
      <c r="AU18" s="123" t="str">
        <f t="shared" si="25"/>
        <v>F053</v>
      </c>
      <c r="AX18" s="68" t="str">
        <f t="shared" si="26"/>
        <v>i5F</v>
      </c>
      <c r="AY18" s="68" t="str">
        <f t="shared" si="27"/>
        <v>2</v>
      </c>
    </row>
    <row r="19" spans="1:53" s="20" customFormat="1" ht="15">
      <c r="A19" s="116" t="s">
        <v>52</v>
      </c>
      <c r="B19" s="126" t="s">
        <v>58</v>
      </c>
      <c r="C19" s="119">
        <f t="shared" si="5"/>
        <v>6</v>
      </c>
      <c r="D19" s="4">
        <f t="shared" si="6"/>
        <v>24</v>
      </c>
      <c r="E19" s="116" t="str">
        <f t="shared" si="7"/>
        <v>54</v>
      </c>
      <c r="F19" s="11" t="str">
        <f t="shared" si="8"/>
        <v>BE</v>
      </c>
      <c r="G19" s="7" t="str">
        <f t="shared" si="9"/>
        <v>10</v>
      </c>
      <c r="H19" s="7" t="str">
        <f t="shared" si="10"/>
        <v/>
      </c>
      <c r="I19" s="7" t="str">
        <f t="shared" si="11"/>
        <v/>
      </c>
      <c r="J19" s="4" t="str">
        <f t="shared" si="12"/>
        <v/>
      </c>
      <c r="K19" s="116" t="str">
        <f t="shared" si="13"/>
        <v>0</v>
      </c>
      <c r="L19" s="11" t="str">
        <f t="shared" si="13"/>
        <v>1</v>
      </c>
      <c r="M19" s="11" t="str">
        <f t="shared" si="13"/>
        <v>0</v>
      </c>
      <c r="N19" s="117" t="str">
        <f t="shared" si="13"/>
        <v>1</v>
      </c>
      <c r="O19" s="11" t="str">
        <f t="shared" si="13"/>
        <v>0</v>
      </c>
      <c r="P19" s="11" t="str">
        <f t="shared" si="13"/>
        <v>1</v>
      </c>
      <c r="Q19" s="11" t="str">
        <f t="shared" si="13"/>
        <v>0</v>
      </c>
      <c r="R19" s="11" t="str">
        <f t="shared" si="13"/>
        <v>0</v>
      </c>
      <c r="S19" s="116" t="str">
        <f t="shared" si="14"/>
        <v>1</v>
      </c>
      <c r="T19" s="11" t="str">
        <f t="shared" si="14"/>
        <v>0</v>
      </c>
      <c r="U19" s="11" t="str">
        <f t="shared" si="14"/>
        <v>1</v>
      </c>
      <c r="V19" s="117" t="str">
        <f t="shared" si="14"/>
        <v>1</v>
      </c>
      <c r="W19" s="105" t="str">
        <f t="shared" si="14"/>
        <v>1</v>
      </c>
      <c r="X19" s="106" t="str">
        <f t="shared" si="14"/>
        <v>1</v>
      </c>
      <c r="Y19" s="11" t="str">
        <f t="shared" si="14"/>
        <v>1</v>
      </c>
      <c r="Z19" s="117" t="str">
        <f t="shared" si="14"/>
        <v>0</v>
      </c>
      <c r="AA19" s="11" t="str">
        <f t="shared" si="15"/>
        <v>0</v>
      </c>
      <c r="AB19" s="85" t="str">
        <f t="shared" si="15"/>
        <v>0</v>
      </c>
      <c r="AC19" s="86" t="str">
        <f t="shared" si="15"/>
        <v>0</v>
      </c>
      <c r="AD19" s="88" t="str">
        <f t="shared" si="15"/>
        <v>1</v>
      </c>
      <c r="AE19" s="109" t="str">
        <f t="shared" si="15"/>
        <v>0</v>
      </c>
      <c r="AF19" s="88" t="str">
        <f t="shared" si="15"/>
        <v>0</v>
      </c>
      <c r="AG19" s="88" t="str">
        <f t="shared" si="15"/>
        <v>0</v>
      </c>
      <c r="AH19" s="110" t="str">
        <f t="shared" si="15"/>
        <v>0</v>
      </c>
      <c r="AI19" s="55"/>
      <c r="AJ19" s="61">
        <f t="shared" si="16"/>
        <v>10</v>
      </c>
      <c r="AK19" s="74">
        <f t="shared" si="17"/>
        <v>2</v>
      </c>
      <c r="AL19" s="61">
        <f t="shared" si="18"/>
        <v>13</v>
      </c>
      <c r="AM19" s="74">
        <f t="shared" si="19"/>
        <v>7</v>
      </c>
      <c r="AN19" s="61">
        <f t="shared" si="20"/>
        <v>8</v>
      </c>
      <c r="AO19" s="74">
        <f t="shared" si="21"/>
        <v>0</v>
      </c>
      <c r="AQ19" s="20">
        <f t="shared" si="22"/>
        <v>162</v>
      </c>
      <c r="AR19" s="20">
        <f t="shared" si="23"/>
        <v>215</v>
      </c>
      <c r="AS19" s="20">
        <f t="shared" si="24"/>
        <v>128</v>
      </c>
      <c r="AU19" s="127" t="str">
        <f t="shared" si="25"/>
        <v>4BE1</v>
      </c>
      <c r="AV19" s="20">
        <v>2</v>
      </c>
      <c r="AX19" s="7" t="str">
        <f t="shared" si="26"/>
        <v>OFF</v>
      </c>
      <c r="AY19" s="7" t="str">
        <f t="shared" si="27"/>
        <v>A</v>
      </c>
      <c r="BA19" s="20">
        <f>(COUNTIF(K19:AH19,"1"))</f>
        <v>10</v>
      </c>
    </row>
    <row r="20" spans="1:53" s="20" customFormat="1" ht="15">
      <c r="A20" s="116" t="s">
        <v>52</v>
      </c>
      <c r="B20" s="126">
        <v>564690</v>
      </c>
      <c r="C20" s="119">
        <f t="shared" si="5"/>
        <v>6</v>
      </c>
      <c r="D20" s="4">
        <f t="shared" si="6"/>
        <v>24</v>
      </c>
      <c r="E20" s="116" t="str">
        <f t="shared" si="7"/>
        <v>56</v>
      </c>
      <c r="F20" s="11" t="str">
        <f t="shared" si="8"/>
        <v>46</v>
      </c>
      <c r="G20" s="7" t="str">
        <f t="shared" si="9"/>
        <v>90</v>
      </c>
      <c r="H20" s="7" t="str">
        <f t="shared" si="10"/>
        <v/>
      </c>
      <c r="I20" s="7" t="str">
        <f t="shared" si="11"/>
        <v/>
      </c>
      <c r="J20" s="4" t="str">
        <f t="shared" si="12"/>
        <v/>
      </c>
      <c r="K20" s="116" t="str">
        <f t="shared" si="13"/>
        <v>0</v>
      </c>
      <c r="L20" s="11" t="str">
        <f t="shared" si="13"/>
        <v>1</v>
      </c>
      <c r="M20" s="11" t="str">
        <f t="shared" si="13"/>
        <v>0</v>
      </c>
      <c r="N20" s="117" t="str">
        <f t="shared" si="13"/>
        <v>1</v>
      </c>
      <c r="O20" s="11" t="str">
        <f t="shared" si="13"/>
        <v>0</v>
      </c>
      <c r="P20" s="11" t="str">
        <f t="shared" si="13"/>
        <v>1</v>
      </c>
      <c r="Q20" s="11" t="str">
        <f t="shared" si="13"/>
        <v>1</v>
      </c>
      <c r="R20" s="11" t="str">
        <f t="shared" si="13"/>
        <v>0</v>
      </c>
      <c r="S20" s="116" t="str">
        <f t="shared" si="14"/>
        <v>0</v>
      </c>
      <c r="T20" s="11" t="str">
        <f t="shared" si="14"/>
        <v>1</v>
      </c>
      <c r="U20" s="11" t="str">
        <f t="shared" si="14"/>
        <v>0</v>
      </c>
      <c r="V20" s="117" t="str">
        <f t="shared" si="14"/>
        <v>0</v>
      </c>
      <c r="W20" s="105" t="str">
        <f t="shared" si="14"/>
        <v>0</v>
      </c>
      <c r="X20" s="106" t="str">
        <f t="shared" si="14"/>
        <v>1</v>
      </c>
      <c r="Y20" s="11" t="str">
        <f t="shared" si="14"/>
        <v>1</v>
      </c>
      <c r="Z20" s="117" t="str">
        <f t="shared" si="14"/>
        <v>0</v>
      </c>
      <c r="AA20" s="11" t="str">
        <f t="shared" si="15"/>
        <v>1</v>
      </c>
      <c r="AB20" s="85" t="str">
        <f t="shared" si="15"/>
        <v>0</v>
      </c>
      <c r="AC20" s="86" t="str">
        <f t="shared" si="15"/>
        <v>0</v>
      </c>
      <c r="AD20" s="88" t="str">
        <f t="shared" si="15"/>
        <v>1</v>
      </c>
      <c r="AE20" s="109" t="str">
        <f t="shared" si="15"/>
        <v>0</v>
      </c>
      <c r="AF20" s="88" t="str">
        <f t="shared" si="15"/>
        <v>0</v>
      </c>
      <c r="AG20" s="88" t="str">
        <f t="shared" si="15"/>
        <v>0</v>
      </c>
      <c r="AH20" s="110" t="str">
        <f t="shared" si="15"/>
        <v>0</v>
      </c>
      <c r="AI20" s="55"/>
      <c r="AJ20" s="61">
        <f t="shared" si="16"/>
        <v>10</v>
      </c>
      <c r="AK20" s="74">
        <f t="shared" si="17"/>
        <v>6</v>
      </c>
      <c r="AL20" s="61">
        <f t="shared" si="18"/>
        <v>2</v>
      </c>
      <c r="AM20" s="74">
        <f t="shared" si="19"/>
        <v>6</v>
      </c>
      <c r="AN20" s="61">
        <f t="shared" si="20"/>
        <v>9</v>
      </c>
      <c r="AO20" s="74">
        <f t="shared" si="21"/>
        <v>0</v>
      </c>
      <c r="AQ20" s="20">
        <f t="shared" si="22"/>
        <v>166</v>
      </c>
      <c r="AR20" s="20">
        <f t="shared" si="23"/>
        <v>38</v>
      </c>
      <c r="AS20" s="20">
        <f t="shared" si="24"/>
        <v>144</v>
      </c>
      <c r="AU20" s="127" t="str">
        <f t="shared" si="25"/>
        <v>6469</v>
      </c>
      <c r="AV20" s="20">
        <v>3</v>
      </c>
      <c r="AX20" s="7" t="str">
        <f t="shared" si="26"/>
        <v>OFF</v>
      </c>
      <c r="AY20" s="7" t="str">
        <f t="shared" si="27"/>
        <v>A</v>
      </c>
      <c r="BA20" s="20">
        <f t="shared" ref="BA20:BA44" si="28">(COUNTIF(K20:AH20,"1"))</f>
        <v>9</v>
      </c>
    </row>
    <row r="21" spans="1:53" s="20" customFormat="1" ht="15">
      <c r="A21" s="116" t="s">
        <v>52</v>
      </c>
      <c r="B21" s="126" t="s">
        <v>51</v>
      </c>
      <c r="C21" s="119">
        <f t="shared" si="5"/>
        <v>6</v>
      </c>
      <c r="D21" s="4">
        <f t="shared" si="6"/>
        <v>24</v>
      </c>
      <c r="E21" s="116" t="str">
        <f t="shared" si="7"/>
        <v>5E</v>
      </c>
      <c r="F21" s="11" t="str">
        <f t="shared" si="8"/>
        <v>C7</v>
      </c>
      <c r="G21" s="7" t="str">
        <f t="shared" si="9"/>
        <v>20</v>
      </c>
      <c r="H21" s="7" t="str">
        <f t="shared" si="10"/>
        <v/>
      </c>
      <c r="I21" s="7" t="str">
        <f t="shared" si="11"/>
        <v/>
      </c>
      <c r="J21" s="4" t="str">
        <f t="shared" si="12"/>
        <v/>
      </c>
      <c r="K21" s="116" t="str">
        <f t="shared" ref="K21:R30" si="29">MID(HEX2BIN($E21,8),K$2,1)</f>
        <v>0</v>
      </c>
      <c r="L21" s="11" t="str">
        <f t="shared" si="29"/>
        <v>1</v>
      </c>
      <c r="M21" s="11" t="str">
        <f t="shared" si="29"/>
        <v>0</v>
      </c>
      <c r="N21" s="117" t="str">
        <f t="shared" si="29"/>
        <v>1</v>
      </c>
      <c r="O21" s="11" t="str">
        <f t="shared" si="29"/>
        <v>1</v>
      </c>
      <c r="P21" s="11" t="str">
        <f t="shared" si="29"/>
        <v>1</v>
      </c>
      <c r="Q21" s="11" t="str">
        <f t="shared" si="29"/>
        <v>1</v>
      </c>
      <c r="R21" s="11" t="str">
        <f t="shared" si="29"/>
        <v>0</v>
      </c>
      <c r="S21" s="116" t="str">
        <f t="shared" ref="S21:Z30" si="30">MID(HEX2BIN($F21,8),S$2,1)</f>
        <v>1</v>
      </c>
      <c r="T21" s="11" t="str">
        <f t="shared" si="30"/>
        <v>1</v>
      </c>
      <c r="U21" s="11" t="str">
        <f t="shared" si="30"/>
        <v>0</v>
      </c>
      <c r="V21" s="117" t="str">
        <f t="shared" si="30"/>
        <v>0</v>
      </c>
      <c r="W21" s="105" t="str">
        <f t="shared" si="30"/>
        <v>0</v>
      </c>
      <c r="X21" s="106" t="str">
        <f t="shared" si="30"/>
        <v>1</v>
      </c>
      <c r="Y21" s="11" t="str">
        <f t="shared" si="30"/>
        <v>1</v>
      </c>
      <c r="Z21" s="117" t="str">
        <f t="shared" si="30"/>
        <v>1</v>
      </c>
      <c r="AA21" s="11" t="str">
        <f t="shared" ref="AA21:AH30" si="31">MID(HEX2BIN($G21,8),AA$2,1)</f>
        <v>0</v>
      </c>
      <c r="AB21" s="85" t="str">
        <f t="shared" si="31"/>
        <v>0</v>
      </c>
      <c r="AC21" s="86" t="str">
        <f t="shared" si="31"/>
        <v>1</v>
      </c>
      <c r="AD21" s="88" t="str">
        <f t="shared" si="31"/>
        <v>0</v>
      </c>
      <c r="AE21" s="109" t="str">
        <f t="shared" si="31"/>
        <v>0</v>
      </c>
      <c r="AF21" s="88" t="str">
        <f t="shared" si="31"/>
        <v>0</v>
      </c>
      <c r="AG21" s="88" t="str">
        <f t="shared" si="31"/>
        <v>0</v>
      </c>
      <c r="AH21" s="110" t="str">
        <f t="shared" si="31"/>
        <v>0</v>
      </c>
      <c r="AI21" s="55"/>
      <c r="AJ21" s="61">
        <f t="shared" si="16"/>
        <v>10</v>
      </c>
      <c r="AK21" s="74">
        <f t="shared" si="17"/>
        <v>7</v>
      </c>
      <c r="AL21" s="61">
        <f t="shared" si="18"/>
        <v>3</v>
      </c>
      <c r="AM21" s="74">
        <f t="shared" si="19"/>
        <v>14</v>
      </c>
      <c r="AN21" s="61">
        <f t="shared" si="20"/>
        <v>4</v>
      </c>
      <c r="AO21" s="74">
        <f t="shared" si="21"/>
        <v>0</v>
      </c>
      <c r="AQ21" s="20">
        <f t="shared" si="22"/>
        <v>167</v>
      </c>
      <c r="AR21" s="20">
        <f t="shared" si="23"/>
        <v>62</v>
      </c>
      <c r="AS21" s="20">
        <f t="shared" si="24"/>
        <v>64</v>
      </c>
      <c r="AU21" s="127" t="str">
        <f t="shared" si="25"/>
        <v>EC72</v>
      </c>
      <c r="AX21" s="7" t="str">
        <f t="shared" si="26"/>
        <v>OFF</v>
      </c>
      <c r="AY21" s="7" t="str">
        <f t="shared" si="27"/>
        <v>A</v>
      </c>
      <c r="BA21" s="20">
        <f t="shared" si="28"/>
        <v>11</v>
      </c>
    </row>
    <row r="22" spans="1:53" s="20" customFormat="1" ht="15">
      <c r="A22" s="116" t="s">
        <v>45</v>
      </c>
      <c r="B22" s="126" t="s">
        <v>55</v>
      </c>
      <c r="C22" s="119">
        <f t="shared" si="5"/>
        <v>6</v>
      </c>
      <c r="D22" s="4">
        <f t="shared" si="6"/>
        <v>24</v>
      </c>
      <c r="E22" s="116" t="str">
        <f t="shared" si="7"/>
        <v>5A</v>
      </c>
      <c r="F22" s="11" t="str">
        <f t="shared" si="8"/>
        <v>98</v>
      </c>
      <c r="G22" s="7" t="str">
        <f t="shared" si="9"/>
        <v>B0</v>
      </c>
      <c r="H22" s="7" t="str">
        <f t="shared" si="10"/>
        <v/>
      </c>
      <c r="I22" s="7" t="str">
        <f t="shared" si="11"/>
        <v/>
      </c>
      <c r="J22" s="4" t="str">
        <f t="shared" si="12"/>
        <v/>
      </c>
      <c r="K22" s="116" t="str">
        <f t="shared" si="29"/>
        <v>0</v>
      </c>
      <c r="L22" s="11" t="str">
        <f t="shared" si="29"/>
        <v>1</v>
      </c>
      <c r="M22" s="11" t="str">
        <f t="shared" si="29"/>
        <v>0</v>
      </c>
      <c r="N22" s="117" t="str">
        <f t="shared" si="29"/>
        <v>1</v>
      </c>
      <c r="O22" s="11" t="str">
        <f t="shared" si="29"/>
        <v>1</v>
      </c>
      <c r="P22" s="11" t="str">
        <f t="shared" si="29"/>
        <v>0</v>
      </c>
      <c r="Q22" s="11" t="str">
        <f t="shared" si="29"/>
        <v>1</v>
      </c>
      <c r="R22" s="11" t="str">
        <f t="shared" si="29"/>
        <v>0</v>
      </c>
      <c r="S22" s="116" t="str">
        <f t="shared" si="30"/>
        <v>1</v>
      </c>
      <c r="T22" s="11" t="str">
        <f t="shared" si="30"/>
        <v>0</v>
      </c>
      <c r="U22" s="11" t="str">
        <f t="shared" si="30"/>
        <v>0</v>
      </c>
      <c r="V22" s="117" t="str">
        <f t="shared" si="30"/>
        <v>1</v>
      </c>
      <c r="W22" s="105" t="str">
        <f t="shared" si="30"/>
        <v>1</v>
      </c>
      <c r="X22" s="106" t="str">
        <f t="shared" si="30"/>
        <v>0</v>
      </c>
      <c r="Y22" s="11" t="str">
        <f t="shared" si="30"/>
        <v>0</v>
      </c>
      <c r="Z22" s="117" t="str">
        <f t="shared" si="30"/>
        <v>0</v>
      </c>
      <c r="AA22" s="11" t="str">
        <f t="shared" si="31"/>
        <v>1</v>
      </c>
      <c r="AB22" s="85" t="str">
        <f t="shared" si="31"/>
        <v>0</v>
      </c>
      <c r="AC22" s="86" t="str">
        <f t="shared" si="31"/>
        <v>1</v>
      </c>
      <c r="AD22" s="88" t="str">
        <f t="shared" si="31"/>
        <v>1</v>
      </c>
      <c r="AE22" s="109" t="str">
        <f t="shared" si="31"/>
        <v>0</v>
      </c>
      <c r="AF22" s="88" t="str">
        <f t="shared" si="31"/>
        <v>0</v>
      </c>
      <c r="AG22" s="88" t="str">
        <f t="shared" si="31"/>
        <v>0</v>
      </c>
      <c r="AH22" s="110" t="str">
        <f t="shared" si="31"/>
        <v>0</v>
      </c>
      <c r="AI22" s="55"/>
      <c r="AJ22" s="61">
        <f t="shared" si="16"/>
        <v>10</v>
      </c>
      <c r="AK22" s="74">
        <f t="shared" si="17"/>
        <v>5</v>
      </c>
      <c r="AL22" s="61">
        <f t="shared" si="18"/>
        <v>9</v>
      </c>
      <c r="AM22" s="74">
        <f t="shared" si="19"/>
        <v>1</v>
      </c>
      <c r="AN22" s="61">
        <f t="shared" si="20"/>
        <v>13</v>
      </c>
      <c r="AO22" s="74">
        <f t="shared" si="21"/>
        <v>0</v>
      </c>
      <c r="AQ22" s="20">
        <f t="shared" si="22"/>
        <v>165</v>
      </c>
      <c r="AR22" s="20">
        <f t="shared" si="23"/>
        <v>145</v>
      </c>
      <c r="AS22" s="20">
        <f t="shared" si="24"/>
        <v>208</v>
      </c>
      <c r="AU22" s="127" t="str">
        <f t="shared" si="25"/>
        <v>A98B</v>
      </c>
      <c r="AX22" s="7" t="str">
        <f t="shared" si="26"/>
        <v xml:space="preserve">ON </v>
      </c>
      <c r="AY22" s="7" t="str">
        <f t="shared" si="27"/>
        <v>A</v>
      </c>
      <c r="BA22" s="20">
        <f t="shared" si="28"/>
        <v>10</v>
      </c>
    </row>
    <row r="23" spans="1:53" s="20" customFormat="1" ht="15">
      <c r="A23" s="116" t="s">
        <v>45</v>
      </c>
      <c r="B23" s="150" t="s">
        <v>57</v>
      </c>
      <c r="C23" s="119">
        <f t="shared" si="5"/>
        <v>6</v>
      </c>
      <c r="D23" s="4">
        <f t="shared" si="6"/>
        <v>24</v>
      </c>
      <c r="E23" s="116" t="str">
        <f t="shared" si="7"/>
        <v>5B</v>
      </c>
      <c r="F23" s="11" t="str">
        <f t="shared" si="8"/>
        <v>3A</v>
      </c>
      <c r="G23" s="7" t="str">
        <f t="shared" si="9"/>
        <v>40</v>
      </c>
      <c r="H23" s="7" t="str">
        <f t="shared" si="10"/>
        <v/>
      </c>
      <c r="I23" s="7" t="str">
        <f t="shared" si="11"/>
        <v/>
      </c>
      <c r="J23" s="4" t="str">
        <f t="shared" si="12"/>
        <v/>
      </c>
      <c r="K23" s="116" t="str">
        <f t="shared" si="29"/>
        <v>0</v>
      </c>
      <c r="L23" s="11" t="str">
        <f t="shared" si="29"/>
        <v>1</v>
      </c>
      <c r="M23" s="11" t="str">
        <f t="shared" si="29"/>
        <v>0</v>
      </c>
      <c r="N23" s="117" t="str">
        <f t="shared" si="29"/>
        <v>1</v>
      </c>
      <c r="O23" s="11" t="str">
        <f t="shared" si="29"/>
        <v>1</v>
      </c>
      <c r="P23" s="11" t="str">
        <f t="shared" si="29"/>
        <v>0</v>
      </c>
      <c r="Q23" s="11" t="str">
        <f t="shared" si="29"/>
        <v>1</v>
      </c>
      <c r="R23" s="11" t="str">
        <f t="shared" si="29"/>
        <v>1</v>
      </c>
      <c r="S23" s="116" t="str">
        <f t="shared" si="30"/>
        <v>0</v>
      </c>
      <c r="T23" s="11" t="str">
        <f t="shared" si="30"/>
        <v>0</v>
      </c>
      <c r="U23" s="11" t="str">
        <f t="shared" si="30"/>
        <v>1</v>
      </c>
      <c r="V23" s="117" t="str">
        <f t="shared" si="30"/>
        <v>1</v>
      </c>
      <c r="W23" s="105" t="str">
        <f t="shared" si="30"/>
        <v>1</v>
      </c>
      <c r="X23" s="106" t="str">
        <f t="shared" si="30"/>
        <v>0</v>
      </c>
      <c r="Y23" s="11" t="str">
        <f t="shared" si="30"/>
        <v>1</v>
      </c>
      <c r="Z23" s="117" t="str">
        <f t="shared" si="30"/>
        <v>0</v>
      </c>
      <c r="AA23" s="11" t="str">
        <f t="shared" si="31"/>
        <v>0</v>
      </c>
      <c r="AB23" s="85" t="str">
        <f t="shared" si="31"/>
        <v>1</v>
      </c>
      <c r="AC23" s="86" t="str">
        <f t="shared" si="31"/>
        <v>0</v>
      </c>
      <c r="AD23" s="88" t="str">
        <f t="shared" si="31"/>
        <v>0</v>
      </c>
      <c r="AE23" s="109" t="str">
        <f t="shared" si="31"/>
        <v>0</v>
      </c>
      <c r="AF23" s="88" t="str">
        <f t="shared" si="31"/>
        <v>0</v>
      </c>
      <c r="AG23" s="88" t="str">
        <f t="shared" si="31"/>
        <v>0</v>
      </c>
      <c r="AH23" s="110" t="str">
        <f t="shared" si="31"/>
        <v>0</v>
      </c>
      <c r="AI23" s="55"/>
      <c r="AJ23" s="61">
        <f t="shared" si="16"/>
        <v>10</v>
      </c>
      <c r="AK23" s="74">
        <f t="shared" si="17"/>
        <v>13</v>
      </c>
      <c r="AL23" s="61">
        <f t="shared" si="18"/>
        <v>12</v>
      </c>
      <c r="AM23" s="74">
        <f t="shared" si="19"/>
        <v>5</v>
      </c>
      <c r="AN23" s="61">
        <f t="shared" si="20"/>
        <v>2</v>
      </c>
      <c r="AO23" s="74">
        <f t="shared" si="21"/>
        <v>0</v>
      </c>
      <c r="AQ23" s="20">
        <f t="shared" si="22"/>
        <v>173</v>
      </c>
      <c r="AR23" s="20">
        <f t="shared" si="23"/>
        <v>197</v>
      </c>
      <c r="AS23" s="20">
        <f t="shared" si="24"/>
        <v>32</v>
      </c>
      <c r="AU23" s="127" t="str">
        <f t="shared" si="25"/>
        <v>B3A4</v>
      </c>
      <c r="AX23" s="7" t="str">
        <f t="shared" si="26"/>
        <v xml:space="preserve">ON </v>
      </c>
      <c r="AY23" s="7" t="str">
        <f t="shared" si="27"/>
        <v>A</v>
      </c>
      <c r="BA23" s="20">
        <f t="shared" si="28"/>
        <v>10</v>
      </c>
    </row>
    <row r="24" spans="1:53" s="72" customFormat="1" ht="15">
      <c r="A24" s="66" t="s">
        <v>45</v>
      </c>
      <c r="B24" s="124" t="s">
        <v>56</v>
      </c>
      <c r="C24" s="121">
        <f t="shared" si="5"/>
        <v>6</v>
      </c>
      <c r="D24" s="65">
        <f t="shared" si="6"/>
        <v>24</v>
      </c>
      <c r="E24" s="66" t="str">
        <f t="shared" si="7"/>
        <v>5F</v>
      </c>
      <c r="F24" s="67" t="str">
        <f t="shared" si="8"/>
        <v>05</v>
      </c>
      <c r="G24" s="68" t="str">
        <f t="shared" si="9"/>
        <v>30</v>
      </c>
      <c r="H24" s="68" t="str">
        <f t="shared" si="10"/>
        <v/>
      </c>
      <c r="I24" s="68" t="str">
        <f t="shared" si="11"/>
        <v/>
      </c>
      <c r="J24" s="65" t="str">
        <f t="shared" si="12"/>
        <v/>
      </c>
      <c r="K24" s="66" t="str">
        <f t="shared" si="29"/>
        <v>0</v>
      </c>
      <c r="L24" s="67" t="str">
        <f t="shared" si="29"/>
        <v>1</v>
      </c>
      <c r="M24" s="67" t="str">
        <f t="shared" si="29"/>
        <v>0</v>
      </c>
      <c r="N24" s="69" t="str">
        <f t="shared" si="29"/>
        <v>1</v>
      </c>
      <c r="O24" s="67" t="str">
        <f t="shared" si="29"/>
        <v>1</v>
      </c>
      <c r="P24" s="67" t="str">
        <f t="shared" si="29"/>
        <v>1</v>
      </c>
      <c r="Q24" s="67" t="str">
        <f t="shared" si="29"/>
        <v>1</v>
      </c>
      <c r="R24" s="67" t="str">
        <f t="shared" si="29"/>
        <v>1</v>
      </c>
      <c r="S24" s="66" t="str">
        <f t="shared" si="30"/>
        <v>0</v>
      </c>
      <c r="T24" s="67" t="str">
        <f t="shared" si="30"/>
        <v>0</v>
      </c>
      <c r="U24" s="67" t="str">
        <f t="shared" si="30"/>
        <v>0</v>
      </c>
      <c r="V24" s="69" t="str">
        <f t="shared" si="30"/>
        <v>0</v>
      </c>
      <c r="W24" s="100" t="str">
        <f t="shared" si="30"/>
        <v>0</v>
      </c>
      <c r="X24" s="101" t="str">
        <f t="shared" si="30"/>
        <v>1</v>
      </c>
      <c r="Y24" s="67" t="str">
        <f t="shared" si="30"/>
        <v>0</v>
      </c>
      <c r="Z24" s="69" t="str">
        <f t="shared" si="30"/>
        <v>1</v>
      </c>
      <c r="AA24" s="67" t="str">
        <f t="shared" si="31"/>
        <v>0</v>
      </c>
      <c r="AB24" s="102" t="str">
        <f t="shared" si="31"/>
        <v>0</v>
      </c>
      <c r="AC24" s="103" t="str">
        <f t="shared" si="31"/>
        <v>1</v>
      </c>
      <c r="AD24" s="104" t="str">
        <f t="shared" si="31"/>
        <v>1</v>
      </c>
      <c r="AE24" s="113" t="str">
        <f t="shared" si="31"/>
        <v>0</v>
      </c>
      <c r="AF24" s="104" t="str">
        <f t="shared" si="31"/>
        <v>0</v>
      </c>
      <c r="AG24" s="104" t="str">
        <f t="shared" si="31"/>
        <v>0</v>
      </c>
      <c r="AH24" s="114" t="str">
        <f t="shared" si="31"/>
        <v>0</v>
      </c>
      <c r="AI24" s="70"/>
      <c r="AJ24" s="71">
        <f t="shared" si="16"/>
        <v>10</v>
      </c>
      <c r="AK24" s="76">
        <f t="shared" si="17"/>
        <v>15</v>
      </c>
      <c r="AL24" s="71">
        <f t="shared" si="18"/>
        <v>0</v>
      </c>
      <c r="AM24" s="76">
        <f t="shared" si="19"/>
        <v>10</v>
      </c>
      <c r="AN24" s="71">
        <f t="shared" si="20"/>
        <v>12</v>
      </c>
      <c r="AO24" s="76">
        <f t="shared" si="21"/>
        <v>0</v>
      </c>
      <c r="AQ24" s="72">
        <f t="shared" si="22"/>
        <v>175</v>
      </c>
      <c r="AR24" s="72">
        <f t="shared" si="23"/>
        <v>10</v>
      </c>
      <c r="AS24" s="72">
        <f t="shared" si="24"/>
        <v>192</v>
      </c>
      <c r="AU24" s="123" t="str">
        <f t="shared" si="25"/>
        <v>F053</v>
      </c>
      <c r="AV24" s="72">
        <v>8</v>
      </c>
      <c r="AX24" s="68" t="str">
        <f t="shared" si="26"/>
        <v xml:space="preserve">ON </v>
      </c>
      <c r="AY24" s="68" t="str">
        <f t="shared" si="27"/>
        <v>A</v>
      </c>
      <c r="BA24" s="20">
        <f t="shared" si="28"/>
        <v>10</v>
      </c>
    </row>
    <row r="25" spans="1:53" s="20" customFormat="1" ht="15">
      <c r="A25" s="116" t="s">
        <v>53</v>
      </c>
      <c r="B25" s="126" t="s">
        <v>54</v>
      </c>
      <c r="C25" s="119">
        <f t="shared" si="5"/>
        <v>6</v>
      </c>
      <c r="D25" s="4">
        <f t="shared" si="6"/>
        <v>24</v>
      </c>
      <c r="E25" s="116" t="str">
        <f t="shared" si="7"/>
        <v>54</v>
      </c>
      <c r="F25" s="11" t="str">
        <f t="shared" si="8"/>
        <v>BE</v>
      </c>
      <c r="G25" s="7" t="str">
        <f t="shared" si="9"/>
        <v>14</v>
      </c>
      <c r="H25" s="7" t="str">
        <f t="shared" si="10"/>
        <v/>
      </c>
      <c r="I25" s="7" t="str">
        <f t="shared" si="11"/>
        <v/>
      </c>
      <c r="J25" s="4" t="str">
        <f t="shared" si="12"/>
        <v/>
      </c>
      <c r="K25" s="116" t="str">
        <f t="shared" si="29"/>
        <v>0</v>
      </c>
      <c r="L25" s="11" t="str">
        <f t="shared" si="29"/>
        <v>1</v>
      </c>
      <c r="M25" s="11" t="str">
        <f t="shared" si="29"/>
        <v>0</v>
      </c>
      <c r="N25" s="117" t="str">
        <f t="shared" si="29"/>
        <v>1</v>
      </c>
      <c r="O25" s="11" t="str">
        <f t="shared" si="29"/>
        <v>0</v>
      </c>
      <c r="P25" s="11" t="str">
        <f t="shared" si="29"/>
        <v>1</v>
      </c>
      <c r="Q25" s="11" t="str">
        <f t="shared" si="29"/>
        <v>0</v>
      </c>
      <c r="R25" s="11" t="str">
        <f t="shared" si="29"/>
        <v>0</v>
      </c>
      <c r="S25" s="116" t="str">
        <f t="shared" si="30"/>
        <v>1</v>
      </c>
      <c r="T25" s="11" t="str">
        <f t="shared" si="30"/>
        <v>0</v>
      </c>
      <c r="U25" s="11" t="str">
        <f t="shared" si="30"/>
        <v>1</v>
      </c>
      <c r="V25" s="117" t="str">
        <f t="shared" si="30"/>
        <v>1</v>
      </c>
      <c r="W25" s="105" t="str">
        <f t="shared" si="30"/>
        <v>1</v>
      </c>
      <c r="X25" s="106" t="str">
        <f t="shared" si="30"/>
        <v>1</v>
      </c>
      <c r="Y25" s="11" t="str">
        <f t="shared" si="30"/>
        <v>1</v>
      </c>
      <c r="Z25" s="117" t="str">
        <f t="shared" si="30"/>
        <v>0</v>
      </c>
      <c r="AA25" s="11" t="str">
        <f t="shared" si="31"/>
        <v>0</v>
      </c>
      <c r="AB25" s="85" t="str">
        <f t="shared" si="31"/>
        <v>0</v>
      </c>
      <c r="AC25" s="86" t="str">
        <f t="shared" si="31"/>
        <v>0</v>
      </c>
      <c r="AD25" s="88" t="str">
        <f t="shared" si="31"/>
        <v>1</v>
      </c>
      <c r="AE25" s="109" t="str">
        <f t="shared" si="31"/>
        <v>0</v>
      </c>
      <c r="AF25" s="88" t="str">
        <f t="shared" si="31"/>
        <v>1</v>
      </c>
      <c r="AG25" s="88" t="str">
        <f t="shared" si="31"/>
        <v>0</v>
      </c>
      <c r="AH25" s="110" t="str">
        <f t="shared" si="31"/>
        <v>0</v>
      </c>
      <c r="AI25" s="55"/>
      <c r="AJ25" s="61">
        <f t="shared" si="16"/>
        <v>10</v>
      </c>
      <c r="AK25" s="74">
        <f t="shared" si="17"/>
        <v>2</v>
      </c>
      <c r="AL25" s="61">
        <f t="shared" si="18"/>
        <v>13</v>
      </c>
      <c r="AM25" s="74">
        <f t="shared" si="19"/>
        <v>7</v>
      </c>
      <c r="AN25" s="61">
        <f t="shared" si="20"/>
        <v>8</v>
      </c>
      <c r="AO25" s="74">
        <f t="shared" si="21"/>
        <v>2</v>
      </c>
      <c r="AQ25" s="20">
        <f t="shared" si="22"/>
        <v>162</v>
      </c>
      <c r="AR25" s="20">
        <f t="shared" si="23"/>
        <v>215</v>
      </c>
      <c r="AS25" s="20">
        <f t="shared" si="24"/>
        <v>130</v>
      </c>
      <c r="AU25" s="127" t="str">
        <f t="shared" si="25"/>
        <v>4BE1</v>
      </c>
      <c r="AX25" s="7" t="str">
        <f t="shared" si="26"/>
        <v>OFF</v>
      </c>
      <c r="AY25" s="7" t="str">
        <f t="shared" si="27"/>
        <v>B</v>
      </c>
      <c r="BA25" s="20">
        <f t="shared" si="28"/>
        <v>11</v>
      </c>
    </row>
    <row r="26" spans="1:53" s="20" customFormat="1" ht="15">
      <c r="A26" s="116" t="s">
        <v>53</v>
      </c>
      <c r="B26" s="126">
        <v>564694</v>
      </c>
      <c r="C26" s="119">
        <f t="shared" si="5"/>
        <v>6</v>
      </c>
      <c r="D26" s="4">
        <f t="shared" si="6"/>
        <v>24</v>
      </c>
      <c r="E26" s="116" t="str">
        <f t="shared" si="7"/>
        <v>56</v>
      </c>
      <c r="F26" s="11" t="str">
        <f t="shared" si="8"/>
        <v>46</v>
      </c>
      <c r="G26" s="7" t="str">
        <f t="shared" si="9"/>
        <v>94</v>
      </c>
      <c r="H26" s="7" t="str">
        <f t="shared" si="10"/>
        <v/>
      </c>
      <c r="I26" s="7" t="str">
        <f t="shared" si="11"/>
        <v/>
      </c>
      <c r="J26" s="4" t="str">
        <f t="shared" si="12"/>
        <v/>
      </c>
      <c r="K26" s="116" t="str">
        <f t="shared" si="29"/>
        <v>0</v>
      </c>
      <c r="L26" s="11" t="str">
        <f t="shared" si="29"/>
        <v>1</v>
      </c>
      <c r="M26" s="11" t="str">
        <f t="shared" si="29"/>
        <v>0</v>
      </c>
      <c r="N26" s="117" t="str">
        <f t="shared" si="29"/>
        <v>1</v>
      </c>
      <c r="O26" s="11" t="str">
        <f t="shared" si="29"/>
        <v>0</v>
      </c>
      <c r="P26" s="11" t="str">
        <f t="shared" si="29"/>
        <v>1</v>
      </c>
      <c r="Q26" s="11" t="str">
        <f t="shared" si="29"/>
        <v>1</v>
      </c>
      <c r="R26" s="11" t="str">
        <f t="shared" si="29"/>
        <v>0</v>
      </c>
      <c r="S26" s="116" t="str">
        <f t="shared" si="30"/>
        <v>0</v>
      </c>
      <c r="T26" s="11" t="str">
        <f t="shared" si="30"/>
        <v>1</v>
      </c>
      <c r="U26" s="11" t="str">
        <f t="shared" si="30"/>
        <v>0</v>
      </c>
      <c r="V26" s="117" t="str">
        <f t="shared" si="30"/>
        <v>0</v>
      </c>
      <c r="W26" s="105" t="str">
        <f t="shared" si="30"/>
        <v>0</v>
      </c>
      <c r="X26" s="106" t="str">
        <f t="shared" si="30"/>
        <v>1</v>
      </c>
      <c r="Y26" s="11" t="str">
        <f t="shared" si="30"/>
        <v>1</v>
      </c>
      <c r="Z26" s="117" t="str">
        <f t="shared" si="30"/>
        <v>0</v>
      </c>
      <c r="AA26" s="11" t="str">
        <f t="shared" si="31"/>
        <v>1</v>
      </c>
      <c r="AB26" s="85" t="str">
        <f t="shared" si="31"/>
        <v>0</v>
      </c>
      <c r="AC26" s="86" t="str">
        <f t="shared" si="31"/>
        <v>0</v>
      </c>
      <c r="AD26" s="88" t="str">
        <f t="shared" si="31"/>
        <v>1</v>
      </c>
      <c r="AE26" s="109" t="str">
        <f t="shared" si="31"/>
        <v>0</v>
      </c>
      <c r="AF26" s="88" t="str">
        <f t="shared" si="31"/>
        <v>1</v>
      </c>
      <c r="AG26" s="88" t="str">
        <f t="shared" si="31"/>
        <v>0</v>
      </c>
      <c r="AH26" s="110" t="str">
        <f t="shared" si="31"/>
        <v>0</v>
      </c>
      <c r="AI26" s="55"/>
      <c r="AJ26" s="61">
        <f t="shared" si="16"/>
        <v>10</v>
      </c>
      <c r="AK26" s="74">
        <f t="shared" si="17"/>
        <v>6</v>
      </c>
      <c r="AL26" s="61">
        <f t="shared" si="18"/>
        <v>2</v>
      </c>
      <c r="AM26" s="74">
        <f t="shared" si="19"/>
        <v>6</v>
      </c>
      <c r="AN26" s="61">
        <f t="shared" si="20"/>
        <v>9</v>
      </c>
      <c r="AO26" s="74">
        <f t="shared" si="21"/>
        <v>2</v>
      </c>
      <c r="AQ26" s="20">
        <f t="shared" si="22"/>
        <v>166</v>
      </c>
      <c r="AR26" s="20">
        <f t="shared" si="23"/>
        <v>38</v>
      </c>
      <c r="AS26" s="20">
        <f t="shared" si="24"/>
        <v>146</v>
      </c>
      <c r="AU26" s="127" t="str">
        <f t="shared" si="25"/>
        <v>6469</v>
      </c>
      <c r="AX26" s="7" t="str">
        <f t="shared" si="26"/>
        <v>OFF</v>
      </c>
      <c r="AY26" s="7" t="str">
        <f t="shared" si="27"/>
        <v>B</v>
      </c>
      <c r="BA26" s="20">
        <f t="shared" si="28"/>
        <v>10</v>
      </c>
    </row>
    <row r="27" spans="1:53" s="20" customFormat="1" ht="15">
      <c r="A27" s="116" t="s">
        <v>53</v>
      </c>
      <c r="B27" s="126" t="s">
        <v>63</v>
      </c>
      <c r="C27" s="119">
        <f t="shared" si="5"/>
        <v>6</v>
      </c>
      <c r="D27" s="4">
        <f t="shared" si="6"/>
        <v>24</v>
      </c>
      <c r="E27" s="116" t="str">
        <f t="shared" si="7"/>
        <v>59</v>
      </c>
      <c r="F27" s="11" t="str">
        <f t="shared" si="8"/>
        <v>53</v>
      </c>
      <c r="G27" s="7" t="str">
        <f t="shared" si="9"/>
        <v>A4</v>
      </c>
      <c r="H27" s="7" t="str">
        <f t="shared" si="10"/>
        <v/>
      </c>
      <c r="I27" s="7" t="str">
        <f t="shared" si="11"/>
        <v/>
      </c>
      <c r="J27" s="4" t="str">
        <f t="shared" si="12"/>
        <v/>
      </c>
      <c r="K27" s="116" t="str">
        <f t="shared" si="29"/>
        <v>0</v>
      </c>
      <c r="L27" s="11" t="str">
        <f t="shared" si="29"/>
        <v>1</v>
      </c>
      <c r="M27" s="11" t="str">
        <f t="shared" si="29"/>
        <v>0</v>
      </c>
      <c r="N27" s="117" t="str">
        <f t="shared" si="29"/>
        <v>1</v>
      </c>
      <c r="O27" s="11" t="str">
        <f t="shared" si="29"/>
        <v>1</v>
      </c>
      <c r="P27" s="11" t="str">
        <f t="shared" si="29"/>
        <v>0</v>
      </c>
      <c r="Q27" s="11" t="str">
        <f t="shared" si="29"/>
        <v>0</v>
      </c>
      <c r="R27" s="11" t="str">
        <f t="shared" si="29"/>
        <v>1</v>
      </c>
      <c r="S27" s="116" t="str">
        <f t="shared" si="30"/>
        <v>0</v>
      </c>
      <c r="T27" s="11" t="str">
        <f t="shared" si="30"/>
        <v>1</v>
      </c>
      <c r="U27" s="11" t="str">
        <f t="shared" si="30"/>
        <v>0</v>
      </c>
      <c r="V27" s="117" t="str">
        <f t="shared" si="30"/>
        <v>1</v>
      </c>
      <c r="W27" s="105" t="str">
        <f t="shared" si="30"/>
        <v>0</v>
      </c>
      <c r="X27" s="106" t="str">
        <f t="shared" si="30"/>
        <v>0</v>
      </c>
      <c r="Y27" s="11" t="str">
        <f t="shared" si="30"/>
        <v>1</v>
      </c>
      <c r="Z27" s="117" t="str">
        <f t="shared" si="30"/>
        <v>1</v>
      </c>
      <c r="AA27" s="11" t="str">
        <f t="shared" si="31"/>
        <v>1</v>
      </c>
      <c r="AB27" s="85" t="str">
        <f t="shared" si="31"/>
        <v>0</v>
      </c>
      <c r="AC27" s="86" t="str">
        <f t="shared" si="31"/>
        <v>1</v>
      </c>
      <c r="AD27" s="88" t="str">
        <f t="shared" si="31"/>
        <v>0</v>
      </c>
      <c r="AE27" s="109" t="str">
        <f t="shared" si="31"/>
        <v>0</v>
      </c>
      <c r="AF27" s="88" t="str">
        <f t="shared" si="31"/>
        <v>1</v>
      </c>
      <c r="AG27" s="88" t="str">
        <f t="shared" si="31"/>
        <v>0</v>
      </c>
      <c r="AH27" s="110" t="str">
        <f t="shared" si="31"/>
        <v>0</v>
      </c>
      <c r="AI27" s="55"/>
      <c r="AJ27" s="61">
        <f t="shared" si="16"/>
        <v>10</v>
      </c>
      <c r="AK27" s="74">
        <f t="shared" si="17"/>
        <v>9</v>
      </c>
      <c r="AL27" s="61">
        <f t="shared" si="18"/>
        <v>10</v>
      </c>
      <c r="AM27" s="74">
        <f t="shared" si="19"/>
        <v>12</v>
      </c>
      <c r="AN27" s="61">
        <f t="shared" si="20"/>
        <v>5</v>
      </c>
      <c r="AO27" s="74">
        <f t="shared" si="21"/>
        <v>2</v>
      </c>
      <c r="AQ27" s="20">
        <f t="shared" si="22"/>
        <v>169</v>
      </c>
      <c r="AR27" s="20">
        <f t="shared" si="23"/>
        <v>172</v>
      </c>
      <c r="AS27" s="20">
        <f t="shared" si="24"/>
        <v>82</v>
      </c>
      <c r="AU27" s="127" t="str">
        <f t="shared" si="25"/>
        <v>953A</v>
      </c>
      <c r="AV27" s="20">
        <v>4</v>
      </c>
      <c r="AX27" s="7" t="str">
        <f t="shared" si="26"/>
        <v>OFF</v>
      </c>
      <c r="AY27" s="7" t="str">
        <f t="shared" si="27"/>
        <v>B</v>
      </c>
      <c r="BA27" s="20">
        <f t="shared" si="28"/>
        <v>11</v>
      </c>
    </row>
    <row r="28" spans="1:53" s="20" customFormat="1" ht="15">
      <c r="A28" s="116" t="s">
        <v>53</v>
      </c>
      <c r="B28" s="126" t="s">
        <v>62</v>
      </c>
      <c r="C28" s="119">
        <f t="shared" si="5"/>
        <v>6</v>
      </c>
      <c r="D28" s="4">
        <f t="shared" si="6"/>
        <v>24</v>
      </c>
      <c r="E28" s="116" t="str">
        <f t="shared" si="7"/>
        <v>5E</v>
      </c>
      <c r="F28" s="11" t="str">
        <f t="shared" si="8"/>
        <v>C7</v>
      </c>
      <c r="G28" s="7" t="str">
        <f t="shared" si="9"/>
        <v>24</v>
      </c>
      <c r="H28" s="7" t="str">
        <f t="shared" si="10"/>
        <v/>
      </c>
      <c r="I28" s="7" t="str">
        <f t="shared" si="11"/>
        <v/>
      </c>
      <c r="J28" s="4" t="str">
        <f t="shared" si="12"/>
        <v/>
      </c>
      <c r="K28" s="116" t="str">
        <f t="shared" si="29"/>
        <v>0</v>
      </c>
      <c r="L28" s="11" t="str">
        <f t="shared" si="29"/>
        <v>1</v>
      </c>
      <c r="M28" s="11" t="str">
        <f t="shared" si="29"/>
        <v>0</v>
      </c>
      <c r="N28" s="117" t="str">
        <f t="shared" si="29"/>
        <v>1</v>
      </c>
      <c r="O28" s="11" t="str">
        <f t="shared" si="29"/>
        <v>1</v>
      </c>
      <c r="P28" s="11" t="str">
        <f t="shared" si="29"/>
        <v>1</v>
      </c>
      <c r="Q28" s="11" t="str">
        <f t="shared" si="29"/>
        <v>1</v>
      </c>
      <c r="R28" s="11" t="str">
        <f t="shared" si="29"/>
        <v>0</v>
      </c>
      <c r="S28" s="116" t="str">
        <f t="shared" si="30"/>
        <v>1</v>
      </c>
      <c r="T28" s="11" t="str">
        <f t="shared" si="30"/>
        <v>1</v>
      </c>
      <c r="U28" s="11" t="str">
        <f t="shared" si="30"/>
        <v>0</v>
      </c>
      <c r="V28" s="117" t="str">
        <f t="shared" si="30"/>
        <v>0</v>
      </c>
      <c r="W28" s="105" t="str">
        <f t="shared" si="30"/>
        <v>0</v>
      </c>
      <c r="X28" s="106" t="str">
        <f t="shared" si="30"/>
        <v>1</v>
      </c>
      <c r="Y28" s="11" t="str">
        <f t="shared" si="30"/>
        <v>1</v>
      </c>
      <c r="Z28" s="117" t="str">
        <f t="shared" si="30"/>
        <v>1</v>
      </c>
      <c r="AA28" s="11" t="str">
        <f t="shared" si="31"/>
        <v>0</v>
      </c>
      <c r="AB28" s="85" t="str">
        <f t="shared" si="31"/>
        <v>0</v>
      </c>
      <c r="AC28" s="86" t="str">
        <f t="shared" si="31"/>
        <v>1</v>
      </c>
      <c r="AD28" s="88" t="str">
        <f t="shared" si="31"/>
        <v>0</v>
      </c>
      <c r="AE28" s="109" t="str">
        <f t="shared" si="31"/>
        <v>0</v>
      </c>
      <c r="AF28" s="88" t="str">
        <f t="shared" si="31"/>
        <v>1</v>
      </c>
      <c r="AG28" s="88" t="str">
        <f t="shared" si="31"/>
        <v>0</v>
      </c>
      <c r="AH28" s="110" t="str">
        <f t="shared" si="31"/>
        <v>0</v>
      </c>
      <c r="AI28" s="55"/>
      <c r="AJ28" s="61">
        <f t="shared" si="16"/>
        <v>10</v>
      </c>
      <c r="AK28" s="74">
        <f t="shared" si="17"/>
        <v>7</v>
      </c>
      <c r="AL28" s="61">
        <f t="shared" si="18"/>
        <v>3</v>
      </c>
      <c r="AM28" s="74">
        <f t="shared" si="19"/>
        <v>14</v>
      </c>
      <c r="AN28" s="61">
        <f t="shared" si="20"/>
        <v>4</v>
      </c>
      <c r="AO28" s="74">
        <f t="shared" si="21"/>
        <v>2</v>
      </c>
      <c r="AQ28" s="20">
        <f t="shared" si="22"/>
        <v>167</v>
      </c>
      <c r="AR28" s="20">
        <f t="shared" si="23"/>
        <v>62</v>
      </c>
      <c r="AS28" s="20">
        <f t="shared" si="24"/>
        <v>66</v>
      </c>
      <c r="AU28" s="127" t="str">
        <f t="shared" si="25"/>
        <v>EC72</v>
      </c>
      <c r="AX28" s="7" t="str">
        <f t="shared" si="26"/>
        <v>OFF</v>
      </c>
      <c r="AY28" s="7" t="str">
        <f t="shared" si="27"/>
        <v>B</v>
      </c>
      <c r="BA28" s="20">
        <f t="shared" si="28"/>
        <v>12</v>
      </c>
    </row>
    <row r="29" spans="1:53" s="20" customFormat="1" ht="15">
      <c r="A29" s="116" t="s">
        <v>46</v>
      </c>
      <c r="B29" s="126" t="s">
        <v>59</v>
      </c>
      <c r="C29" s="119">
        <f t="shared" si="5"/>
        <v>6</v>
      </c>
      <c r="D29" s="4">
        <f t="shared" si="6"/>
        <v>24</v>
      </c>
      <c r="E29" s="116" t="str">
        <f t="shared" si="7"/>
        <v>51</v>
      </c>
      <c r="F29" s="11" t="str">
        <f t="shared" si="8"/>
        <v>1C</v>
      </c>
      <c r="G29" s="7" t="str">
        <f t="shared" si="9"/>
        <v>74</v>
      </c>
      <c r="H29" s="7" t="str">
        <f t="shared" si="10"/>
        <v/>
      </c>
      <c r="I29" s="7" t="str">
        <f t="shared" si="11"/>
        <v/>
      </c>
      <c r="J29" s="4" t="str">
        <f t="shared" si="12"/>
        <v/>
      </c>
      <c r="K29" s="116" t="str">
        <f t="shared" si="29"/>
        <v>0</v>
      </c>
      <c r="L29" s="11" t="str">
        <f t="shared" si="29"/>
        <v>1</v>
      </c>
      <c r="M29" s="11" t="str">
        <f t="shared" si="29"/>
        <v>0</v>
      </c>
      <c r="N29" s="117" t="str">
        <f t="shared" si="29"/>
        <v>1</v>
      </c>
      <c r="O29" s="11" t="str">
        <f t="shared" si="29"/>
        <v>0</v>
      </c>
      <c r="P29" s="11" t="str">
        <f t="shared" si="29"/>
        <v>0</v>
      </c>
      <c r="Q29" s="11" t="str">
        <f t="shared" si="29"/>
        <v>0</v>
      </c>
      <c r="R29" s="11" t="str">
        <f t="shared" si="29"/>
        <v>1</v>
      </c>
      <c r="S29" s="116" t="str">
        <f t="shared" si="30"/>
        <v>0</v>
      </c>
      <c r="T29" s="11" t="str">
        <f t="shared" si="30"/>
        <v>0</v>
      </c>
      <c r="U29" s="11" t="str">
        <f t="shared" si="30"/>
        <v>0</v>
      </c>
      <c r="V29" s="117" t="str">
        <f t="shared" si="30"/>
        <v>1</v>
      </c>
      <c r="W29" s="105" t="str">
        <f t="shared" si="30"/>
        <v>1</v>
      </c>
      <c r="X29" s="106" t="str">
        <f t="shared" si="30"/>
        <v>1</v>
      </c>
      <c r="Y29" s="11" t="str">
        <f t="shared" si="30"/>
        <v>0</v>
      </c>
      <c r="Z29" s="117" t="str">
        <f t="shared" si="30"/>
        <v>0</v>
      </c>
      <c r="AA29" s="11" t="str">
        <f t="shared" si="31"/>
        <v>0</v>
      </c>
      <c r="AB29" s="85" t="str">
        <f t="shared" si="31"/>
        <v>1</v>
      </c>
      <c r="AC29" s="86" t="str">
        <f t="shared" si="31"/>
        <v>1</v>
      </c>
      <c r="AD29" s="88" t="str">
        <f t="shared" si="31"/>
        <v>1</v>
      </c>
      <c r="AE29" s="109" t="str">
        <f t="shared" si="31"/>
        <v>0</v>
      </c>
      <c r="AF29" s="88" t="str">
        <f t="shared" si="31"/>
        <v>1</v>
      </c>
      <c r="AG29" s="88" t="str">
        <f t="shared" si="31"/>
        <v>0</v>
      </c>
      <c r="AH29" s="110" t="str">
        <f t="shared" si="31"/>
        <v>0</v>
      </c>
      <c r="AI29" s="55"/>
      <c r="AJ29" s="61">
        <f t="shared" si="16"/>
        <v>10</v>
      </c>
      <c r="AK29" s="74">
        <f t="shared" si="17"/>
        <v>8</v>
      </c>
      <c r="AL29" s="61">
        <f t="shared" si="18"/>
        <v>8</v>
      </c>
      <c r="AM29" s="74">
        <f t="shared" si="19"/>
        <v>3</v>
      </c>
      <c r="AN29" s="61">
        <f t="shared" si="20"/>
        <v>14</v>
      </c>
      <c r="AO29" s="74">
        <f t="shared" si="21"/>
        <v>2</v>
      </c>
      <c r="AQ29" s="20">
        <f t="shared" si="22"/>
        <v>168</v>
      </c>
      <c r="AR29" s="20">
        <f t="shared" si="23"/>
        <v>131</v>
      </c>
      <c r="AS29" s="20">
        <f t="shared" si="24"/>
        <v>226</v>
      </c>
      <c r="AU29" s="127" t="str">
        <f t="shared" si="25"/>
        <v>11C7</v>
      </c>
      <c r="AV29" s="20">
        <v>1</v>
      </c>
      <c r="AX29" s="7" t="str">
        <f t="shared" si="26"/>
        <v xml:space="preserve">ON </v>
      </c>
      <c r="AY29" s="7" t="str">
        <f t="shared" si="27"/>
        <v>B</v>
      </c>
      <c r="BA29" s="20">
        <f t="shared" si="28"/>
        <v>10</v>
      </c>
    </row>
    <row r="30" spans="1:53" s="20" customFormat="1" ht="15">
      <c r="A30" s="116" t="s">
        <v>46</v>
      </c>
      <c r="B30" s="126" t="s">
        <v>60</v>
      </c>
      <c r="C30" s="119">
        <f t="shared" si="5"/>
        <v>6</v>
      </c>
      <c r="D30" s="4">
        <f t="shared" si="6"/>
        <v>24</v>
      </c>
      <c r="E30" s="116" t="str">
        <f t="shared" si="7"/>
        <v>5B</v>
      </c>
      <c r="F30" s="11" t="str">
        <f t="shared" si="8"/>
        <v>3A</v>
      </c>
      <c r="G30" s="7" t="str">
        <f t="shared" si="9"/>
        <v>44</v>
      </c>
      <c r="H30" s="7" t="str">
        <f t="shared" si="10"/>
        <v/>
      </c>
      <c r="I30" s="7" t="str">
        <f t="shared" si="11"/>
        <v/>
      </c>
      <c r="J30" s="4" t="str">
        <f t="shared" si="12"/>
        <v/>
      </c>
      <c r="K30" s="116" t="str">
        <f t="shared" si="29"/>
        <v>0</v>
      </c>
      <c r="L30" s="11" t="str">
        <f t="shared" si="29"/>
        <v>1</v>
      </c>
      <c r="M30" s="11" t="str">
        <f t="shared" si="29"/>
        <v>0</v>
      </c>
      <c r="N30" s="117" t="str">
        <f t="shared" si="29"/>
        <v>1</v>
      </c>
      <c r="O30" s="11" t="str">
        <f t="shared" si="29"/>
        <v>1</v>
      </c>
      <c r="P30" s="11" t="str">
        <f t="shared" si="29"/>
        <v>0</v>
      </c>
      <c r="Q30" s="11" t="str">
        <f t="shared" si="29"/>
        <v>1</v>
      </c>
      <c r="R30" s="11" t="str">
        <f t="shared" si="29"/>
        <v>1</v>
      </c>
      <c r="S30" s="116" t="str">
        <f t="shared" si="30"/>
        <v>0</v>
      </c>
      <c r="T30" s="11" t="str">
        <f t="shared" si="30"/>
        <v>0</v>
      </c>
      <c r="U30" s="11" t="str">
        <f t="shared" si="30"/>
        <v>1</v>
      </c>
      <c r="V30" s="117" t="str">
        <f t="shared" si="30"/>
        <v>1</v>
      </c>
      <c r="W30" s="105" t="str">
        <f t="shared" si="30"/>
        <v>1</v>
      </c>
      <c r="X30" s="106" t="str">
        <f t="shared" si="30"/>
        <v>0</v>
      </c>
      <c r="Y30" s="11" t="str">
        <f t="shared" si="30"/>
        <v>1</v>
      </c>
      <c r="Z30" s="117" t="str">
        <f t="shared" si="30"/>
        <v>0</v>
      </c>
      <c r="AA30" s="11" t="str">
        <f t="shared" si="31"/>
        <v>0</v>
      </c>
      <c r="AB30" s="85" t="str">
        <f t="shared" si="31"/>
        <v>1</v>
      </c>
      <c r="AC30" s="86" t="str">
        <f t="shared" si="31"/>
        <v>0</v>
      </c>
      <c r="AD30" s="88" t="str">
        <f t="shared" si="31"/>
        <v>0</v>
      </c>
      <c r="AE30" s="109" t="str">
        <f t="shared" si="31"/>
        <v>0</v>
      </c>
      <c r="AF30" s="88" t="str">
        <f t="shared" si="31"/>
        <v>1</v>
      </c>
      <c r="AG30" s="88" t="str">
        <f t="shared" si="31"/>
        <v>0</v>
      </c>
      <c r="AH30" s="110" t="str">
        <f t="shared" si="31"/>
        <v>0</v>
      </c>
      <c r="AI30" s="55"/>
      <c r="AJ30" s="61">
        <f t="shared" si="16"/>
        <v>10</v>
      </c>
      <c r="AK30" s="74">
        <f t="shared" si="17"/>
        <v>13</v>
      </c>
      <c r="AL30" s="61">
        <f t="shared" si="18"/>
        <v>12</v>
      </c>
      <c r="AM30" s="74">
        <f t="shared" si="19"/>
        <v>5</v>
      </c>
      <c r="AN30" s="61">
        <f t="shared" si="20"/>
        <v>2</v>
      </c>
      <c r="AO30" s="74">
        <f t="shared" si="21"/>
        <v>2</v>
      </c>
      <c r="AQ30" s="20">
        <f t="shared" si="22"/>
        <v>173</v>
      </c>
      <c r="AR30" s="20">
        <f t="shared" si="23"/>
        <v>197</v>
      </c>
      <c r="AS30" s="20">
        <f t="shared" si="24"/>
        <v>34</v>
      </c>
      <c r="AU30" s="127" t="str">
        <f t="shared" si="25"/>
        <v>B3A4</v>
      </c>
      <c r="AX30" s="7" t="str">
        <f t="shared" si="26"/>
        <v xml:space="preserve">ON </v>
      </c>
      <c r="AY30" s="7" t="str">
        <f t="shared" si="27"/>
        <v>B</v>
      </c>
      <c r="BA30" s="20">
        <f t="shared" si="28"/>
        <v>11</v>
      </c>
    </row>
    <row r="31" spans="1:53" s="72" customFormat="1" ht="15">
      <c r="A31" s="66" t="s">
        <v>46</v>
      </c>
      <c r="B31" s="124" t="s">
        <v>61</v>
      </c>
      <c r="C31" s="121">
        <f t="shared" si="5"/>
        <v>6</v>
      </c>
      <c r="D31" s="65">
        <f t="shared" si="6"/>
        <v>24</v>
      </c>
      <c r="E31" s="66" t="str">
        <f t="shared" si="7"/>
        <v>5F</v>
      </c>
      <c r="F31" s="67" t="str">
        <f t="shared" si="8"/>
        <v>05</v>
      </c>
      <c r="G31" s="68" t="str">
        <f t="shared" si="9"/>
        <v>34</v>
      </c>
      <c r="H31" s="68" t="str">
        <f t="shared" si="10"/>
        <v/>
      </c>
      <c r="I31" s="68" t="str">
        <f t="shared" si="11"/>
        <v/>
      </c>
      <c r="J31" s="65" t="str">
        <f t="shared" si="12"/>
        <v/>
      </c>
      <c r="K31" s="66" t="str">
        <f t="shared" ref="K31:R45" si="32">MID(HEX2BIN($E31,8),K$2,1)</f>
        <v>0</v>
      </c>
      <c r="L31" s="67" t="str">
        <f t="shared" si="32"/>
        <v>1</v>
      </c>
      <c r="M31" s="67" t="str">
        <f t="shared" si="32"/>
        <v>0</v>
      </c>
      <c r="N31" s="69" t="str">
        <f t="shared" si="32"/>
        <v>1</v>
      </c>
      <c r="O31" s="67" t="str">
        <f t="shared" si="32"/>
        <v>1</v>
      </c>
      <c r="P31" s="67" t="str">
        <f t="shared" si="32"/>
        <v>1</v>
      </c>
      <c r="Q31" s="67" t="str">
        <f t="shared" si="32"/>
        <v>1</v>
      </c>
      <c r="R31" s="67" t="str">
        <f t="shared" si="32"/>
        <v>1</v>
      </c>
      <c r="S31" s="66" t="str">
        <f t="shared" ref="S31:Z45" si="33">MID(HEX2BIN($F31,8),S$2,1)</f>
        <v>0</v>
      </c>
      <c r="T31" s="67" t="str">
        <f t="shared" si="33"/>
        <v>0</v>
      </c>
      <c r="U31" s="67" t="str">
        <f t="shared" si="33"/>
        <v>0</v>
      </c>
      <c r="V31" s="69" t="str">
        <f t="shared" si="33"/>
        <v>0</v>
      </c>
      <c r="W31" s="100" t="str">
        <f t="shared" si="33"/>
        <v>0</v>
      </c>
      <c r="X31" s="101" t="str">
        <f t="shared" si="33"/>
        <v>1</v>
      </c>
      <c r="Y31" s="67" t="str">
        <f t="shared" si="33"/>
        <v>0</v>
      </c>
      <c r="Z31" s="69" t="str">
        <f t="shared" si="33"/>
        <v>1</v>
      </c>
      <c r="AA31" s="67" t="str">
        <f t="shared" ref="AA31:AH45" si="34">MID(HEX2BIN($G31,8),AA$2,1)</f>
        <v>0</v>
      </c>
      <c r="AB31" s="102" t="str">
        <f t="shared" si="34"/>
        <v>0</v>
      </c>
      <c r="AC31" s="103" t="str">
        <f t="shared" si="34"/>
        <v>1</v>
      </c>
      <c r="AD31" s="104" t="str">
        <f t="shared" si="34"/>
        <v>1</v>
      </c>
      <c r="AE31" s="113" t="str">
        <f t="shared" si="34"/>
        <v>0</v>
      </c>
      <c r="AF31" s="104" t="str">
        <f t="shared" si="34"/>
        <v>1</v>
      </c>
      <c r="AG31" s="104" t="str">
        <f t="shared" si="34"/>
        <v>0</v>
      </c>
      <c r="AH31" s="114" t="str">
        <f t="shared" si="34"/>
        <v>0</v>
      </c>
      <c r="AI31" s="70"/>
      <c r="AJ31" s="71">
        <f t="shared" si="16"/>
        <v>10</v>
      </c>
      <c r="AK31" s="76">
        <f t="shared" si="17"/>
        <v>15</v>
      </c>
      <c r="AL31" s="71">
        <f t="shared" si="18"/>
        <v>0</v>
      </c>
      <c r="AM31" s="76">
        <f t="shared" si="19"/>
        <v>10</v>
      </c>
      <c r="AN31" s="71">
        <f t="shared" si="20"/>
        <v>12</v>
      </c>
      <c r="AO31" s="76">
        <f t="shared" si="21"/>
        <v>2</v>
      </c>
      <c r="AQ31" s="72">
        <f t="shared" si="22"/>
        <v>175</v>
      </c>
      <c r="AR31" s="72">
        <f t="shared" si="23"/>
        <v>10</v>
      </c>
      <c r="AS31" s="72">
        <f t="shared" si="24"/>
        <v>194</v>
      </c>
      <c r="AU31" s="123" t="str">
        <f t="shared" si="25"/>
        <v>F053</v>
      </c>
      <c r="AX31" s="68" t="str">
        <f t="shared" si="26"/>
        <v xml:space="preserve">ON </v>
      </c>
      <c r="AY31" s="68" t="str">
        <f t="shared" si="27"/>
        <v>B</v>
      </c>
      <c r="BA31" s="20">
        <f t="shared" si="28"/>
        <v>11</v>
      </c>
    </row>
    <row r="32" spans="1:53" s="20" customFormat="1" ht="15">
      <c r="A32" s="116" t="s">
        <v>48</v>
      </c>
      <c r="B32" s="126" t="s">
        <v>70</v>
      </c>
      <c r="C32" s="119">
        <f t="shared" si="5"/>
        <v>6</v>
      </c>
      <c r="D32" s="4">
        <f t="shared" si="6"/>
        <v>24</v>
      </c>
      <c r="E32" s="116" t="str">
        <f t="shared" si="7"/>
        <v>54</v>
      </c>
      <c r="F32" s="11" t="str">
        <f t="shared" si="8"/>
        <v>BE</v>
      </c>
      <c r="G32" s="7" t="str">
        <f t="shared" si="9"/>
        <v>1C</v>
      </c>
      <c r="H32" s="7" t="str">
        <f t="shared" si="10"/>
        <v/>
      </c>
      <c r="I32" s="7" t="str">
        <f t="shared" si="11"/>
        <v/>
      </c>
      <c r="J32" s="4" t="str">
        <f t="shared" si="12"/>
        <v/>
      </c>
      <c r="K32" s="116" t="str">
        <f t="shared" si="32"/>
        <v>0</v>
      </c>
      <c r="L32" s="11" t="str">
        <f t="shared" si="32"/>
        <v>1</v>
      </c>
      <c r="M32" s="11" t="str">
        <f t="shared" si="32"/>
        <v>0</v>
      </c>
      <c r="N32" s="117" t="str">
        <f t="shared" si="32"/>
        <v>1</v>
      </c>
      <c r="O32" s="11" t="str">
        <f t="shared" si="32"/>
        <v>0</v>
      </c>
      <c r="P32" s="11" t="str">
        <f t="shared" si="32"/>
        <v>1</v>
      </c>
      <c r="Q32" s="11" t="str">
        <f t="shared" si="32"/>
        <v>0</v>
      </c>
      <c r="R32" s="11" t="str">
        <f t="shared" si="32"/>
        <v>0</v>
      </c>
      <c r="S32" s="116" t="str">
        <f t="shared" si="33"/>
        <v>1</v>
      </c>
      <c r="T32" s="11" t="str">
        <f t="shared" si="33"/>
        <v>0</v>
      </c>
      <c r="U32" s="11" t="str">
        <f t="shared" si="33"/>
        <v>1</v>
      </c>
      <c r="V32" s="117" t="str">
        <f t="shared" si="33"/>
        <v>1</v>
      </c>
      <c r="W32" s="105" t="str">
        <f t="shared" si="33"/>
        <v>1</v>
      </c>
      <c r="X32" s="106" t="str">
        <f t="shared" si="33"/>
        <v>1</v>
      </c>
      <c r="Y32" s="11" t="str">
        <f t="shared" si="33"/>
        <v>1</v>
      </c>
      <c r="Z32" s="117" t="str">
        <f t="shared" si="33"/>
        <v>0</v>
      </c>
      <c r="AA32" s="11" t="str">
        <f t="shared" si="34"/>
        <v>0</v>
      </c>
      <c r="AB32" s="85" t="str">
        <f t="shared" si="34"/>
        <v>0</v>
      </c>
      <c r="AC32" s="86" t="str">
        <f t="shared" si="34"/>
        <v>0</v>
      </c>
      <c r="AD32" s="88" t="str">
        <f t="shared" si="34"/>
        <v>1</v>
      </c>
      <c r="AE32" s="109" t="str">
        <f t="shared" si="34"/>
        <v>1</v>
      </c>
      <c r="AF32" s="88" t="str">
        <f t="shared" si="34"/>
        <v>1</v>
      </c>
      <c r="AG32" s="88" t="str">
        <f t="shared" si="34"/>
        <v>0</v>
      </c>
      <c r="AH32" s="110" t="str">
        <f t="shared" si="34"/>
        <v>0</v>
      </c>
      <c r="AI32" s="55"/>
      <c r="AJ32" s="61">
        <f t="shared" si="16"/>
        <v>10</v>
      </c>
      <c r="AK32" s="74">
        <f t="shared" si="17"/>
        <v>2</v>
      </c>
      <c r="AL32" s="61">
        <f t="shared" si="18"/>
        <v>13</v>
      </c>
      <c r="AM32" s="74">
        <f t="shared" si="19"/>
        <v>7</v>
      </c>
      <c r="AN32" s="61">
        <f t="shared" si="20"/>
        <v>8</v>
      </c>
      <c r="AO32" s="74">
        <f t="shared" si="21"/>
        <v>3</v>
      </c>
      <c r="AQ32" s="20">
        <f t="shared" si="22"/>
        <v>162</v>
      </c>
      <c r="AR32" s="20">
        <f t="shared" si="23"/>
        <v>215</v>
      </c>
      <c r="AS32" s="20">
        <f t="shared" si="24"/>
        <v>131</v>
      </c>
      <c r="AU32" s="127" t="str">
        <f t="shared" si="25"/>
        <v>4BE1</v>
      </c>
      <c r="AX32" s="7" t="str">
        <f t="shared" si="26"/>
        <v>OFF</v>
      </c>
      <c r="AY32" s="7" t="str">
        <f t="shared" si="27"/>
        <v>C</v>
      </c>
      <c r="BA32" s="20">
        <f t="shared" si="28"/>
        <v>12</v>
      </c>
    </row>
    <row r="33" spans="1:53" s="20" customFormat="1" ht="15">
      <c r="A33" s="116" t="s">
        <v>48</v>
      </c>
      <c r="B33" s="126" t="s">
        <v>69</v>
      </c>
      <c r="C33" s="119">
        <f t="shared" si="5"/>
        <v>6</v>
      </c>
      <c r="D33" s="4">
        <f t="shared" si="6"/>
        <v>24</v>
      </c>
      <c r="E33" s="116" t="str">
        <f t="shared" si="7"/>
        <v>56</v>
      </c>
      <c r="F33" s="11" t="str">
        <f t="shared" si="8"/>
        <v>46</v>
      </c>
      <c r="G33" s="7" t="str">
        <f t="shared" si="9"/>
        <v>9C</v>
      </c>
      <c r="H33" s="7" t="str">
        <f t="shared" si="10"/>
        <v/>
      </c>
      <c r="I33" s="7" t="str">
        <f t="shared" si="11"/>
        <v/>
      </c>
      <c r="J33" s="4" t="str">
        <f t="shared" si="12"/>
        <v/>
      </c>
      <c r="K33" s="116" t="str">
        <f t="shared" si="32"/>
        <v>0</v>
      </c>
      <c r="L33" s="11" t="str">
        <f t="shared" si="32"/>
        <v>1</v>
      </c>
      <c r="M33" s="11" t="str">
        <f t="shared" si="32"/>
        <v>0</v>
      </c>
      <c r="N33" s="117" t="str">
        <f t="shared" si="32"/>
        <v>1</v>
      </c>
      <c r="O33" s="11" t="str">
        <f t="shared" si="32"/>
        <v>0</v>
      </c>
      <c r="P33" s="11" t="str">
        <f t="shared" si="32"/>
        <v>1</v>
      </c>
      <c r="Q33" s="11" t="str">
        <f t="shared" si="32"/>
        <v>1</v>
      </c>
      <c r="R33" s="11" t="str">
        <f t="shared" si="32"/>
        <v>0</v>
      </c>
      <c r="S33" s="116" t="str">
        <f t="shared" si="33"/>
        <v>0</v>
      </c>
      <c r="T33" s="11" t="str">
        <f t="shared" si="33"/>
        <v>1</v>
      </c>
      <c r="U33" s="11" t="str">
        <f t="shared" si="33"/>
        <v>0</v>
      </c>
      <c r="V33" s="117" t="str">
        <f t="shared" si="33"/>
        <v>0</v>
      </c>
      <c r="W33" s="105" t="str">
        <f t="shared" si="33"/>
        <v>0</v>
      </c>
      <c r="X33" s="106" t="str">
        <f t="shared" si="33"/>
        <v>1</v>
      </c>
      <c r="Y33" s="11" t="str">
        <f t="shared" si="33"/>
        <v>1</v>
      </c>
      <c r="Z33" s="117" t="str">
        <f t="shared" si="33"/>
        <v>0</v>
      </c>
      <c r="AA33" s="11" t="str">
        <f t="shared" si="34"/>
        <v>1</v>
      </c>
      <c r="AB33" s="85" t="str">
        <f t="shared" si="34"/>
        <v>0</v>
      </c>
      <c r="AC33" s="86" t="str">
        <f t="shared" si="34"/>
        <v>0</v>
      </c>
      <c r="AD33" s="88" t="str">
        <f t="shared" si="34"/>
        <v>1</v>
      </c>
      <c r="AE33" s="109" t="str">
        <f t="shared" si="34"/>
        <v>1</v>
      </c>
      <c r="AF33" s="88" t="str">
        <f t="shared" si="34"/>
        <v>1</v>
      </c>
      <c r="AG33" s="88" t="str">
        <f t="shared" si="34"/>
        <v>0</v>
      </c>
      <c r="AH33" s="110" t="str">
        <f t="shared" si="34"/>
        <v>0</v>
      </c>
      <c r="AI33" s="55"/>
      <c r="AJ33" s="61">
        <f t="shared" si="16"/>
        <v>10</v>
      </c>
      <c r="AK33" s="74">
        <f t="shared" si="17"/>
        <v>6</v>
      </c>
      <c r="AL33" s="61">
        <f t="shared" si="18"/>
        <v>2</v>
      </c>
      <c r="AM33" s="74">
        <f t="shared" si="19"/>
        <v>6</v>
      </c>
      <c r="AN33" s="61">
        <f t="shared" si="20"/>
        <v>9</v>
      </c>
      <c r="AO33" s="74">
        <f t="shared" si="21"/>
        <v>3</v>
      </c>
      <c r="AQ33" s="20">
        <f t="shared" si="22"/>
        <v>166</v>
      </c>
      <c r="AR33" s="20">
        <f t="shared" si="23"/>
        <v>38</v>
      </c>
      <c r="AS33" s="20">
        <f t="shared" si="24"/>
        <v>147</v>
      </c>
      <c r="AU33" s="127" t="str">
        <f t="shared" si="25"/>
        <v>6469</v>
      </c>
      <c r="AX33" s="7" t="str">
        <f t="shared" si="26"/>
        <v>OFF</v>
      </c>
      <c r="AY33" s="7" t="str">
        <f t="shared" si="27"/>
        <v>C</v>
      </c>
      <c r="BA33" s="20">
        <f t="shared" si="28"/>
        <v>11</v>
      </c>
    </row>
    <row r="34" spans="1:53" s="20" customFormat="1" ht="15">
      <c r="A34" s="116" t="s">
        <v>48</v>
      </c>
      <c r="B34" s="126" t="s">
        <v>68</v>
      </c>
      <c r="C34" s="119">
        <f t="shared" si="5"/>
        <v>6</v>
      </c>
      <c r="D34" s="4">
        <f t="shared" si="6"/>
        <v>24</v>
      </c>
      <c r="E34" s="116" t="str">
        <f t="shared" si="7"/>
        <v>59</v>
      </c>
      <c r="F34" s="11" t="str">
        <f t="shared" si="8"/>
        <v>53</v>
      </c>
      <c r="G34" s="7" t="str">
        <f t="shared" si="9"/>
        <v>AC</v>
      </c>
      <c r="H34" s="7" t="str">
        <f t="shared" si="10"/>
        <v/>
      </c>
      <c r="I34" s="7" t="str">
        <f t="shared" si="11"/>
        <v/>
      </c>
      <c r="J34" s="4" t="str">
        <f t="shared" si="12"/>
        <v/>
      </c>
      <c r="K34" s="116" t="str">
        <f t="shared" si="32"/>
        <v>0</v>
      </c>
      <c r="L34" s="11" t="str">
        <f t="shared" si="32"/>
        <v>1</v>
      </c>
      <c r="M34" s="11" t="str">
        <f t="shared" si="32"/>
        <v>0</v>
      </c>
      <c r="N34" s="117" t="str">
        <f t="shared" si="32"/>
        <v>1</v>
      </c>
      <c r="O34" s="11" t="str">
        <f t="shared" si="32"/>
        <v>1</v>
      </c>
      <c r="P34" s="11" t="str">
        <f t="shared" si="32"/>
        <v>0</v>
      </c>
      <c r="Q34" s="11" t="str">
        <f t="shared" si="32"/>
        <v>0</v>
      </c>
      <c r="R34" s="11" t="str">
        <f t="shared" si="32"/>
        <v>1</v>
      </c>
      <c r="S34" s="116" t="str">
        <f t="shared" si="33"/>
        <v>0</v>
      </c>
      <c r="T34" s="11" t="str">
        <f t="shared" si="33"/>
        <v>1</v>
      </c>
      <c r="U34" s="11" t="str">
        <f t="shared" si="33"/>
        <v>0</v>
      </c>
      <c r="V34" s="117" t="str">
        <f t="shared" si="33"/>
        <v>1</v>
      </c>
      <c r="W34" s="105" t="str">
        <f t="shared" si="33"/>
        <v>0</v>
      </c>
      <c r="X34" s="106" t="str">
        <f t="shared" si="33"/>
        <v>0</v>
      </c>
      <c r="Y34" s="11" t="str">
        <f t="shared" si="33"/>
        <v>1</v>
      </c>
      <c r="Z34" s="117" t="str">
        <f t="shared" si="33"/>
        <v>1</v>
      </c>
      <c r="AA34" s="11" t="str">
        <f t="shared" si="34"/>
        <v>1</v>
      </c>
      <c r="AB34" s="85" t="str">
        <f t="shared" si="34"/>
        <v>0</v>
      </c>
      <c r="AC34" s="86" t="str">
        <f t="shared" si="34"/>
        <v>1</v>
      </c>
      <c r="AD34" s="88" t="str">
        <f t="shared" si="34"/>
        <v>0</v>
      </c>
      <c r="AE34" s="109" t="str">
        <f t="shared" si="34"/>
        <v>1</v>
      </c>
      <c r="AF34" s="88" t="str">
        <f t="shared" si="34"/>
        <v>1</v>
      </c>
      <c r="AG34" s="88" t="str">
        <f t="shared" si="34"/>
        <v>0</v>
      </c>
      <c r="AH34" s="110" t="str">
        <f t="shared" si="34"/>
        <v>0</v>
      </c>
      <c r="AI34" s="55"/>
      <c r="AJ34" s="61">
        <f t="shared" si="16"/>
        <v>10</v>
      </c>
      <c r="AK34" s="74">
        <f t="shared" si="17"/>
        <v>9</v>
      </c>
      <c r="AL34" s="61">
        <f t="shared" si="18"/>
        <v>10</v>
      </c>
      <c r="AM34" s="74">
        <f t="shared" si="19"/>
        <v>12</v>
      </c>
      <c r="AN34" s="61">
        <f t="shared" si="20"/>
        <v>5</v>
      </c>
      <c r="AO34" s="74">
        <f t="shared" si="21"/>
        <v>3</v>
      </c>
      <c r="AQ34" s="20">
        <f t="shared" si="22"/>
        <v>169</v>
      </c>
      <c r="AR34" s="20">
        <f t="shared" si="23"/>
        <v>172</v>
      </c>
      <c r="AS34" s="20">
        <f t="shared" si="24"/>
        <v>83</v>
      </c>
      <c r="AU34" s="127" t="str">
        <f t="shared" si="25"/>
        <v>953A</v>
      </c>
      <c r="AX34" s="7" t="str">
        <f t="shared" si="26"/>
        <v>OFF</v>
      </c>
      <c r="AY34" s="7" t="str">
        <f t="shared" si="27"/>
        <v>C</v>
      </c>
      <c r="BA34" s="20">
        <f t="shared" si="28"/>
        <v>12</v>
      </c>
    </row>
    <row r="35" spans="1:53" s="20" customFormat="1" ht="15">
      <c r="A35" s="116" t="s">
        <v>47</v>
      </c>
      <c r="B35" s="126" t="s">
        <v>67</v>
      </c>
      <c r="C35" s="119">
        <f t="shared" si="5"/>
        <v>6</v>
      </c>
      <c r="D35" s="4">
        <f t="shared" si="6"/>
        <v>24</v>
      </c>
      <c r="E35" s="116" t="str">
        <f t="shared" si="7"/>
        <v>51</v>
      </c>
      <c r="F35" s="11" t="str">
        <f t="shared" si="8"/>
        <v>1C</v>
      </c>
      <c r="G35" s="7" t="str">
        <f t="shared" si="9"/>
        <v>7C</v>
      </c>
      <c r="H35" s="7" t="str">
        <f t="shared" si="10"/>
        <v/>
      </c>
      <c r="I35" s="7" t="str">
        <f t="shared" si="11"/>
        <v/>
      </c>
      <c r="J35" s="4" t="str">
        <f t="shared" si="12"/>
        <v/>
      </c>
      <c r="K35" s="116" t="str">
        <f t="shared" si="32"/>
        <v>0</v>
      </c>
      <c r="L35" s="11" t="str">
        <f t="shared" si="32"/>
        <v>1</v>
      </c>
      <c r="M35" s="11" t="str">
        <f t="shared" si="32"/>
        <v>0</v>
      </c>
      <c r="N35" s="117" t="str">
        <f t="shared" si="32"/>
        <v>1</v>
      </c>
      <c r="O35" s="11" t="str">
        <f t="shared" si="32"/>
        <v>0</v>
      </c>
      <c r="P35" s="11" t="str">
        <f t="shared" si="32"/>
        <v>0</v>
      </c>
      <c r="Q35" s="11" t="str">
        <f t="shared" si="32"/>
        <v>0</v>
      </c>
      <c r="R35" s="11" t="str">
        <f t="shared" si="32"/>
        <v>1</v>
      </c>
      <c r="S35" s="116" t="str">
        <f t="shared" si="33"/>
        <v>0</v>
      </c>
      <c r="T35" s="11" t="str">
        <f t="shared" si="33"/>
        <v>0</v>
      </c>
      <c r="U35" s="11" t="str">
        <f t="shared" si="33"/>
        <v>0</v>
      </c>
      <c r="V35" s="117" t="str">
        <f t="shared" si="33"/>
        <v>1</v>
      </c>
      <c r="W35" s="105" t="str">
        <f t="shared" si="33"/>
        <v>1</v>
      </c>
      <c r="X35" s="106" t="str">
        <f t="shared" si="33"/>
        <v>1</v>
      </c>
      <c r="Y35" s="11" t="str">
        <f t="shared" si="33"/>
        <v>0</v>
      </c>
      <c r="Z35" s="117" t="str">
        <f t="shared" si="33"/>
        <v>0</v>
      </c>
      <c r="AA35" s="11" t="str">
        <f t="shared" si="34"/>
        <v>0</v>
      </c>
      <c r="AB35" s="85" t="str">
        <f t="shared" si="34"/>
        <v>1</v>
      </c>
      <c r="AC35" s="86" t="str">
        <f t="shared" si="34"/>
        <v>1</v>
      </c>
      <c r="AD35" s="88" t="str">
        <f t="shared" si="34"/>
        <v>1</v>
      </c>
      <c r="AE35" s="109" t="str">
        <f t="shared" si="34"/>
        <v>1</v>
      </c>
      <c r="AF35" s="88" t="str">
        <f t="shared" si="34"/>
        <v>1</v>
      </c>
      <c r="AG35" s="88" t="str">
        <f t="shared" si="34"/>
        <v>0</v>
      </c>
      <c r="AH35" s="110" t="str">
        <f t="shared" si="34"/>
        <v>0</v>
      </c>
      <c r="AI35" s="55"/>
      <c r="AJ35" s="61">
        <f t="shared" si="16"/>
        <v>10</v>
      </c>
      <c r="AK35" s="74">
        <f t="shared" si="17"/>
        <v>8</v>
      </c>
      <c r="AL35" s="61">
        <f t="shared" si="18"/>
        <v>8</v>
      </c>
      <c r="AM35" s="74">
        <f t="shared" si="19"/>
        <v>3</v>
      </c>
      <c r="AN35" s="61">
        <f t="shared" si="20"/>
        <v>14</v>
      </c>
      <c r="AO35" s="74">
        <f t="shared" si="21"/>
        <v>3</v>
      </c>
      <c r="AQ35" s="20">
        <f t="shared" si="22"/>
        <v>168</v>
      </c>
      <c r="AR35" s="20">
        <f t="shared" si="23"/>
        <v>131</v>
      </c>
      <c r="AS35" s="20">
        <f t="shared" si="24"/>
        <v>227</v>
      </c>
      <c r="AU35" s="127" t="str">
        <f t="shared" si="25"/>
        <v>11C7</v>
      </c>
      <c r="AX35" s="7" t="str">
        <f t="shared" si="26"/>
        <v xml:space="preserve">ON </v>
      </c>
      <c r="AY35" s="7" t="str">
        <f t="shared" si="27"/>
        <v>C</v>
      </c>
      <c r="BA35" s="20">
        <f t="shared" si="28"/>
        <v>11</v>
      </c>
    </row>
    <row r="36" spans="1:53" s="20" customFormat="1" ht="15">
      <c r="A36" s="116" t="s">
        <v>47</v>
      </c>
      <c r="B36" s="126" t="s">
        <v>66</v>
      </c>
      <c r="C36" s="119">
        <f t="shared" si="5"/>
        <v>6</v>
      </c>
      <c r="D36" s="4">
        <f t="shared" si="6"/>
        <v>24</v>
      </c>
      <c r="E36" s="116" t="str">
        <f t="shared" si="7"/>
        <v>5A</v>
      </c>
      <c r="F36" s="11" t="str">
        <f t="shared" si="8"/>
        <v>98</v>
      </c>
      <c r="G36" s="7" t="str">
        <f t="shared" si="9"/>
        <v>BC</v>
      </c>
      <c r="H36" s="7" t="str">
        <f t="shared" si="10"/>
        <v/>
      </c>
      <c r="I36" s="7" t="str">
        <f t="shared" si="11"/>
        <v/>
      </c>
      <c r="J36" s="4" t="str">
        <f t="shared" si="12"/>
        <v/>
      </c>
      <c r="K36" s="116" t="str">
        <f t="shared" si="32"/>
        <v>0</v>
      </c>
      <c r="L36" s="11" t="str">
        <f t="shared" si="32"/>
        <v>1</v>
      </c>
      <c r="M36" s="11" t="str">
        <f t="shared" si="32"/>
        <v>0</v>
      </c>
      <c r="N36" s="117" t="str">
        <f t="shared" si="32"/>
        <v>1</v>
      </c>
      <c r="O36" s="11" t="str">
        <f t="shared" si="32"/>
        <v>1</v>
      </c>
      <c r="P36" s="11" t="str">
        <f t="shared" si="32"/>
        <v>0</v>
      </c>
      <c r="Q36" s="11" t="str">
        <f t="shared" si="32"/>
        <v>1</v>
      </c>
      <c r="R36" s="11" t="str">
        <f t="shared" si="32"/>
        <v>0</v>
      </c>
      <c r="S36" s="116" t="str">
        <f t="shared" si="33"/>
        <v>1</v>
      </c>
      <c r="T36" s="11" t="str">
        <f t="shared" si="33"/>
        <v>0</v>
      </c>
      <c r="U36" s="11" t="str">
        <f t="shared" si="33"/>
        <v>0</v>
      </c>
      <c r="V36" s="117" t="str">
        <f t="shared" si="33"/>
        <v>1</v>
      </c>
      <c r="W36" s="105" t="str">
        <f t="shared" si="33"/>
        <v>1</v>
      </c>
      <c r="X36" s="106" t="str">
        <f t="shared" si="33"/>
        <v>0</v>
      </c>
      <c r="Y36" s="11" t="str">
        <f t="shared" si="33"/>
        <v>0</v>
      </c>
      <c r="Z36" s="117" t="str">
        <f t="shared" si="33"/>
        <v>0</v>
      </c>
      <c r="AA36" s="11" t="str">
        <f t="shared" si="34"/>
        <v>1</v>
      </c>
      <c r="AB36" s="85" t="str">
        <f t="shared" si="34"/>
        <v>0</v>
      </c>
      <c r="AC36" s="86" t="str">
        <f t="shared" si="34"/>
        <v>1</v>
      </c>
      <c r="AD36" s="88" t="str">
        <f t="shared" si="34"/>
        <v>1</v>
      </c>
      <c r="AE36" s="109" t="str">
        <f t="shared" si="34"/>
        <v>1</v>
      </c>
      <c r="AF36" s="88" t="str">
        <f t="shared" si="34"/>
        <v>1</v>
      </c>
      <c r="AG36" s="88" t="str">
        <f t="shared" si="34"/>
        <v>0</v>
      </c>
      <c r="AH36" s="110" t="str">
        <f t="shared" si="34"/>
        <v>0</v>
      </c>
      <c r="AI36" s="55"/>
      <c r="AJ36" s="61">
        <f t="shared" si="16"/>
        <v>10</v>
      </c>
      <c r="AK36" s="74">
        <f t="shared" si="17"/>
        <v>5</v>
      </c>
      <c r="AL36" s="61">
        <f t="shared" si="18"/>
        <v>9</v>
      </c>
      <c r="AM36" s="74">
        <f t="shared" si="19"/>
        <v>1</v>
      </c>
      <c r="AN36" s="61">
        <f t="shared" si="20"/>
        <v>13</v>
      </c>
      <c r="AO36" s="74">
        <f t="shared" si="21"/>
        <v>3</v>
      </c>
      <c r="AQ36" s="20">
        <f t="shared" si="22"/>
        <v>165</v>
      </c>
      <c r="AR36" s="20">
        <f t="shared" si="23"/>
        <v>145</v>
      </c>
      <c r="AS36" s="20">
        <f t="shared" si="24"/>
        <v>211</v>
      </c>
      <c r="AU36" s="127" t="str">
        <f t="shared" si="25"/>
        <v>A98B</v>
      </c>
      <c r="AX36" s="7" t="str">
        <f t="shared" si="26"/>
        <v xml:space="preserve">ON </v>
      </c>
      <c r="AY36" s="7" t="str">
        <f t="shared" si="27"/>
        <v>C</v>
      </c>
      <c r="BA36" s="20">
        <f t="shared" si="28"/>
        <v>12</v>
      </c>
    </row>
    <row r="37" spans="1:53" s="20" customFormat="1" ht="15">
      <c r="A37" s="116" t="s">
        <v>47</v>
      </c>
      <c r="B37" s="126" t="s">
        <v>64</v>
      </c>
      <c r="C37" s="119">
        <f t="shared" si="5"/>
        <v>6</v>
      </c>
      <c r="D37" s="4">
        <f t="shared" si="6"/>
        <v>24</v>
      </c>
      <c r="E37" s="116" t="str">
        <f t="shared" si="7"/>
        <v>5B</v>
      </c>
      <c r="F37" s="11" t="str">
        <f t="shared" si="8"/>
        <v>3A</v>
      </c>
      <c r="G37" s="7" t="str">
        <f t="shared" si="9"/>
        <v>4C</v>
      </c>
      <c r="H37" s="7" t="str">
        <f t="shared" si="10"/>
        <v/>
      </c>
      <c r="I37" s="7" t="str">
        <f t="shared" si="11"/>
        <v/>
      </c>
      <c r="J37" s="4" t="str">
        <f t="shared" si="12"/>
        <v/>
      </c>
      <c r="K37" s="116" t="str">
        <f t="shared" si="32"/>
        <v>0</v>
      </c>
      <c r="L37" s="11" t="str">
        <f t="shared" si="32"/>
        <v>1</v>
      </c>
      <c r="M37" s="11" t="str">
        <f t="shared" si="32"/>
        <v>0</v>
      </c>
      <c r="N37" s="117" t="str">
        <f t="shared" si="32"/>
        <v>1</v>
      </c>
      <c r="O37" s="11" t="str">
        <f t="shared" si="32"/>
        <v>1</v>
      </c>
      <c r="P37" s="11" t="str">
        <f t="shared" si="32"/>
        <v>0</v>
      </c>
      <c r="Q37" s="11" t="str">
        <f t="shared" si="32"/>
        <v>1</v>
      </c>
      <c r="R37" s="11" t="str">
        <f t="shared" si="32"/>
        <v>1</v>
      </c>
      <c r="S37" s="116" t="str">
        <f t="shared" si="33"/>
        <v>0</v>
      </c>
      <c r="T37" s="11" t="str">
        <f t="shared" si="33"/>
        <v>0</v>
      </c>
      <c r="U37" s="11" t="str">
        <f t="shared" si="33"/>
        <v>1</v>
      </c>
      <c r="V37" s="117" t="str">
        <f t="shared" si="33"/>
        <v>1</v>
      </c>
      <c r="W37" s="105" t="str">
        <f t="shared" si="33"/>
        <v>1</v>
      </c>
      <c r="X37" s="106" t="str">
        <f t="shared" si="33"/>
        <v>0</v>
      </c>
      <c r="Y37" s="11" t="str">
        <f t="shared" si="33"/>
        <v>1</v>
      </c>
      <c r="Z37" s="117" t="str">
        <f t="shared" si="33"/>
        <v>0</v>
      </c>
      <c r="AA37" s="11" t="str">
        <f t="shared" si="34"/>
        <v>0</v>
      </c>
      <c r="AB37" s="85" t="str">
        <f t="shared" si="34"/>
        <v>1</v>
      </c>
      <c r="AC37" s="86" t="str">
        <f t="shared" si="34"/>
        <v>0</v>
      </c>
      <c r="AD37" s="88" t="str">
        <f t="shared" si="34"/>
        <v>0</v>
      </c>
      <c r="AE37" s="109" t="str">
        <f t="shared" si="34"/>
        <v>1</v>
      </c>
      <c r="AF37" s="88" t="str">
        <f t="shared" si="34"/>
        <v>1</v>
      </c>
      <c r="AG37" s="88" t="str">
        <f t="shared" si="34"/>
        <v>0</v>
      </c>
      <c r="AH37" s="110" t="str">
        <f t="shared" si="34"/>
        <v>0</v>
      </c>
      <c r="AI37" s="55"/>
      <c r="AJ37" s="61">
        <f t="shared" si="16"/>
        <v>10</v>
      </c>
      <c r="AK37" s="74">
        <f t="shared" si="17"/>
        <v>13</v>
      </c>
      <c r="AL37" s="61">
        <f t="shared" si="18"/>
        <v>12</v>
      </c>
      <c r="AM37" s="74">
        <f t="shared" si="19"/>
        <v>5</v>
      </c>
      <c r="AN37" s="61">
        <f t="shared" si="20"/>
        <v>2</v>
      </c>
      <c r="AO37" s="74">
        <f t="shared" si="21"/>
        <v>3</v>
      </c>
      <c r="AQ37" s="20">
        <f t="shared" si="22"/>
        <v>173</v>
      </c>
      <c r="AR37" s="20">
        <f t="shared" si="23"/>
        <v>197</v>
      </c>
      <c r="AS37" s="20">
        <f t="shared" si="24"/>
        <v>35</v>
      </c>
      <c r="AU37" s="127" t="str">
        <f t="shared" si="25"/>
        <v>B3A4</v>
      </c>
      <c r="AX37" s="7" t="str">
        <f t="shared" si="26"/>
        <v xml:space="preserve">ON </v>
      </c>
      <c r="AY37" s="7" t="str">
        <f t="shared" si="27"/>
        <v>C</v>
      </c>
      <c r="BA37" s="20">
        <f t="shared" si="28"/>
        <v>12</v>
      </c>
    </row>
    <row r="38" spans="1:53" s="72" customFormat="1" ht="15">
      <c r="A38" s="66" t="s">
        <v>47</v>
      </c>
      <c r="B38" s="124" t="s">
        <v>65</v>
      </c>
      <c r="C38" s="121">
        <f t="shared" si="5"/>
        <v>6</v>
      </c>
      <c r="D38" s="65">
        <f t="shared" si="6"/>
        <v>24</v>
      </c>
      <c r="E38" s="66" t="str">
        <f t="shared" si="7"/>
        <v>5F</v>
      </c>
      <c r="F38" s="67" t="str">
        <f t="shared" si="8"/>
        <v>05</v>
      </c>
      <c r="G38" s="68" t="str">
        <f t="shared" si="9"/>
        <v>3C</v>
      </c>
      <c r="H38" s="68" t="str">
        <f t="shared" si="10"/>
        <v/>
      </c>
      <c r="I38" s="68" t="str">
        <f t="shared" si="11"/>
        <v/>
      </c>
      <c r="J38" s="65" t="str">
        <f t="shared" si="12"/>
        <v/>
      </c>
      <c r="K38" s="66" t="str">
        <f t="shared" si="32"/>
        <v>0</v>
      </c>
      <c r="L38" s="67" t="str">
        <f t="shared" si="32"/>
        <v>1</v>
      </c>
      <c r="M38" s="67" t="str">
        <f t="shared" si="32"/>
        <v>0</v>
      </c>
      <c r="N38" s="69" t="str">
        <f t="shared" si="32"/>
        <v>1</v>
      </c>
      <c r="O38" s="67" t="str">
        <f t="shared" si="32"/>
        <v>1</v>
      </c>
      <c r="P38" s="67" t="str">
        <f t="shared" si="32"/>
        <v>1</v>
      </c>
      <c r="Q38" s="67" t="str">
        <f t="shared" si="32"/>
        <v>1</v>
      </c>
      <c r="R38" s="67" t="str">
        <f t="shared" si="32"/>
        <v>1</v>
      </c>
      <c r="S38" s="66" t="str">
        <f t="shared" si="33"/>
        <v>0</v>
      </c>
      <c r="T38" s="67" t="str">
        <f t="shared" si="33"/>
        <v>0</v>
      </c>
      <c r="U38" s="67" t="str">
        <f t="shared" si="33"/>
        <v>0</v>
      </c>
      <c r="V38" s="69" t="str">
        <f t="shared" si="33"/>
        <v>0</v>
      </c>
      <c r="W38" s="100" t="str">
        <f t="shared" si="33"/>
        <v>0</v>
      </c>
      <c r="X38" s="101" t="str">
        <f t="shared" si="33"/>
        <v>1</v>
      </c>
      <c r="Y38" s="67" t="str">
        <f t="shared" si="33"/>
        <v>0</v>
      </c>
      <c r="Z38" s="69" t="str">
        <f t="shared" si="33"/>
        <v>1</v>
      </c>
      <c r="AA38" s="67" t="str">
        <f t="shared" si="34"/>
        <v>0</v>
      </c>
      <c r="AB38" s="102" t="str">
        <f t="shared" si="34"/>
        <v>0</v>
      </c>
      <c r="AC38" s="103" t="str">
        <f t="shared" si="34"/>
        <v>1</v>
      </c>
      <c r="AD38" s="104" t="str">
        <f t="shared" si="34"/>
        <v>1</v>
      </c>
      <c r="AE38" s="113" t="str">
        <f t="shared" si="34"/>
        <v>1</v>
      </c>
      <c r="AF38" s="104" t="str">
        <f t="shared" si="34"/>
        <v>1</v>
      </c>
      <c r="AG38" s="104" t="str">
        <f t="shared" si="34"/>
        <v>0</v>
      </c>
      <c r="AH38" s="114" t="str">
        <f t="shared" si="34"/>
        <v>0</v>
      </c>
      <c r="AI38" s="70"/>
      <c r="AJ38" s="71">
        <f t="shared" si="16"/>
        <v>10</v>
      </c>
      <c r="AK38" s="76">
        <f t="shared" si="17"/>
        <v>15</v>
      </c>
      <c r="AL38" s="71">
        <f t="shared" si="18"/>
        <v>0</v>
      </c>
      <c r="AM38" s="76">
        <f t="shared" si="19"/>
        <v>10</v>
      </c>
      <c r="AN38" s="71">
        <f t="shared" si="20"/>
        <v>12</v>
      </c>
      <c r="AO38" s="76">
        <f t="shared" si="21"/>
        <v>3</v>
      </c>
      <c r="AQ38" s="72">
        <f t="shared" si="22"/>
        <v>175</v>
      </c>
      <c r="AR38" s="72">
        <f t="shared" si="23"/>
        <v>10</v>
      </c>
      <c r="AS38" s="72">
        <f t="shared" si="24"/>
        <v>195</v>
      </c>
      <c r="AU38" s="123" t="str">
        <f t="shared" si="25"/>
        <v>F053</v>
      </c>
      <c r="AX38" s="68" t="str">
        <f t="shared" si="26"/>
        <v xml:space="preserve">ON </v>
      </c>
      <c r="AY38" s="68" t="str">
        <f t="shared" si="27"/>
        <v>C</v>
      </c>
      <c r="BA38" s="20">
        <f t="shared" si="28"/>
        <v>12</v>
      </c>
    </row>
    <row r="39" spans="1:53" s="20" customFormat="1" ht="15">
      <c r="A39" s="116" t="s">
        <v>50</v>
      </c>
      <c r="B39" s="126" t="s">
        <v>74</v>
      </c>
      <c r="C39" s="119">
        <f t="shared" si="5"/>
        <v>6</v>
      </c>
      <c r="D39" s="4">
        <f t="shared" si="6"/>
        <v>24</v>
      </c>
      <c r="E39" s="116" t="str">
        <f t="shared" si="7"/>
        <v>5A</v>
      </c>
      <c r="F39" s="11" t="str">
        <f t="shared" si="8"/>
        <v>98</v>
      </c>
      <c r="G39" s="7" t="str">
        <f t="shared" si="9"/>
        <v>B2</v>
      </c>
      <c r="H39" s="7" t="str">
        <f t="shared" si="10"/>
        <v/>
      </c>
      <c r="I39" s="7" t="str">
        <f t="shared" si="11"/>
        <v/>
      </c>
      <c r="J39" s="4" t="str">
        <f t="shared" si="12"/>
        <v/>
      </c>
      <c r="K39" s="116" t="str">
        <f t="shared" si="32"/>
        <v>0</v>
      </c>
      <c r="L39" s="11" t="str">
        <f t="shared" si="32"/>
        <v>1</v>
      </c>
      <c r="M39" s="11" t="str">
        <f t="shared" si="32"/>
        <v>0</v>
      </c>
      <c r="N39" s="117" t="str">
        <f t="shared" si="32"/>
        <v>1</v>
      </c>
      <c r="O39" s="11" t="str">
        <f t="shared" si="32"/>
        <v>1</v>
      </c>
      <c r="P39" s="11" t="str">
        <f t="shared" si="32"/>
        <v>0</v>
      </c>
      <c r="Q39" s="11" t="str">
        <f t="shared" si="32"/>
        <v>1</v>
      </c>
      <c r="R39" s="11" t="str">
        <f t="shared" si="32"/>
        <v>0</v>
      </c>
      <c r="S39" s="116" t="str">
        <f t="shared" si="33"/>
        <v>1</v>
      </c>
      <c r="T39" s="11" t="str">
        <f t="shared" si="33"/>
        <v>0</v>
      </c>
      <c r="U39" s="11" t="str">
        <f t="shared" si="33"/>
        <v>0</v>
      </c>
      <c r="V39" s="117" t="str">
        <f t="shared" si="33"/>
        <v>1</v>
      </c>
      <c r="W39" s="105" t="str">
        <f t="shared" si="33"/>
        <v>1</v>
      </c>
      <c r="X39" s="106" t="str">
        <f t="shared" si="33"/>
        <v>0</v>
      </c>
      <c r="Y39" s="11" t="str">
        <f t="shared" si="33"/>
        <v>0</v>
      </c>
      <c r="Z39" s="117" t="str">
        <f t="shared" si="33"/>
        <v>0</v>
      </c>
      <c r="AA39" s="11" t="str">
        <f t="shared" si="34"/>
        <v>1</v>
      </c>
      <c r="AB39" s="85" t="str">
        <f t="shared" si="34"/>
        <v>0</v>
      </c>
      <c r="AC39" s="86" t="str">
        <f t="shared" si="34"/>
        <v>1</v>
      </c>
      <c r="AD39" s="88" t="str">
        <f t="shared" si="34"/>
        <v>1</v>
      </c>
      <c r="AE39" s="109" t="str">
        <f t="shared" si="34"/>
        <v>0</v>
      </c>
      <c r="AF39" s="88" t="str">
        <f t="shared" si="34"/>
        <v>0</v>
      </c>
      <c r="AG39" s="88" t="str">
        <f t="shared" si="34"/>
        <v>1</v>
      </c>
      <c r="AH39" s="110" t="str">
        <f t="shared" si="34"/>
        <v>0</v>
      </c>
      <c r="AI39" s="55"/>
      <c r="AJ39" s="61">
        <f t="shared" si="16"/>
        <v>10</v>
      </c>
      <c r="AK39" s="74">
        <f t="shared" si="17"/>
        <v>5</v>
      </c>
      <c r="AL39" s="61">
        <f t="shared" si="18"/>
        <v>9</v>
      </c>
      <c r="AM39" s="74">
        <f t="shared" si="19"/>
        <v>1</v>
      </c>
      <c r="AN39" s="61">
        <f t="shared" si="20"/>
        <v>13</v>
      </c>
      <c r="AO39" s="74">
        <f t="shared" si="21"/>
        <v>4</v>
      </c>
      <c r="AQ39" s="20">
        <f t="shared" si="22"/>
        <v>165</v>
      </c>
      <c r="AR39" s="20">
        <f t="shared" si="23"/>
        <v>145</v>
      </c>
      <c r="AS39" s="20">
        <f t="shared" si="24"/>
        <v>212</v>
      </c>
      <c r="AU39" s="127" t="str">
        <f t="shared" si="25"/>
        <v>A98B</v>
      </c>
      <c r="AX39" s="7" t="str">
        <f t="shared" si="26"/>
        <v>OFF</v>
      </c>
      <c r="AY39" s="7" t="str">
        <f t="shared" si="27"/>
        <v>D</v>
      </c>
      <c r="BA39" s="20">
        <f t="shared" si="28"/>
        <v>11</v>
      </c>
    </row>
    <row r="40" spans="1:53" s="20" customFormat="1" ht="15">
      <c r="A40" s="116" t="s">
        <v>50</v>
      </c>
      <c r="B40" s="126" t="s">
        <v>76</v>
      </c>
      <c r="C40" s="119">
        <f t="shared" si="5"/>
        <v>6</v>
      </c>
      <c r="D40" s="4">
        <f t="shared" si="6"/>
        <v>24</v>
      </c>
      <c r="E40" s="116" t="str">
        <f t="shared" si="7"/>
        <v>5B</v>
      </c>
      <c r="F40" s="11" t="str">
        <f t="shared" si="8"/>
        <v>3A</v>
      </c>
      <c r="G40" s="7" t="str">
        <f t="shared" si="9"/>
        <v>42</v>
      </c>
      <c r="H40" s="7" t="str">
        <f t="shared" si="10"/>
        <v/>
      </c>
      <c r="I40" s="7" t="str">
        <f t="shared" si="11"/>
        <v/>
      </c>
      <c r="J40" s="4" t="str">
        <f t="shared" si="12"/>
        <v/>
      </c>
      <c r="K40" s="116" t="str">
        <f t="shared" si="32"/>
        <v>0</v>
      </c>
      <c r="L40" s="11" t="str">
        <f t="shared" si="32"/>
        <v>1</v>
      </c>
      <c r="M40" s="11" t="str">
        <f t="shared" si="32"/>
        <v>0</v>
      </c>
      <c r="N40" s="117" t="str">
        <f t="shared" si="32"/>
        <v>1</v>
      </c>
      <c r="O40" s="11" t="str">
        <f t="shared" si="32"/>
        <v>1</v>
      </c>
      <c r="P40" s="11" t="str">
        <f t="shared" si="32"/>
        <v>0</v>
      </c>
      <c r="Q40" s="11" t="str">
        <f t="shared" si="32"/>
        <v>1</v>
      </c>
      <c r="R40" s="11" t="str">
        <f t="shared" si="32"/>
        <v>1</v>
      </c>
      <c r="S40" s="116" t="str">
        <f t="shared" si="33"/>
        <v>0</v>
      </c>
      <c r="T40" s="11" t="str">
        <f t="shared" si="33"/>
        <v>0</v>
      </c>
      <c r="U40" s="11" t="str">
        <f t="shared" si="33"/>
        <v>1</v>
      </c>
      <c r="V40" s="117" t="str">
        <f t="shared" si="33"/>
        <v>1</v>
      </c>
      <c r="W40" s="105" t="str">
        <f t="shared" si="33"/>
        <v>1</v>
      </c>
      <c r="X40" s="106" t="str">
        <f t="shared" si="33"/>
        <v>0</v>
      </c>
      <c r="Y40" s="11" t="str">
        <f t="shared" si="33"/>
        <v>1</v>
      </c>
      <c r="Z40" s="117" t="str">
        <f t="shared" si="33"/>
        <v>0</v>
      </c>
      <c r="AA40" s="11" t="str">
        <f t="shared" si="34"/>
        <v>0</v>
      </c>
      <c r="AB40" s="85" t="str">
        <f t="shared" si="34"/>
        <v>1</v>
      </c>
      <c r="AC40" s="86" t="str">
        <f t="shared" si="34"/>
        <v>0</v>
      </c>
      <c r="AD40" s="88" t="str">
        <f t="shared" si="34"/>
        <v>0</v>
      </c>
      <c r="AE40" s="109" t="str">
        <f t="shared" si="34"/>
        <v>0</v>
      </c>
      <c r="AF40" s="88" t="str">
        <f t="shared" si="34"/>
        <v>0</v>
      </c>
      <c r="AG40" s="88" t="str">
        <f t="shared" si="34"/>
        <v>1</v>
      </c>
      <c r="AH40" s="110" t="str">
        <f t="shared" si="34"/>
        <v>0</v>
      </c>
      <c r="AI40" s="55"/>
      <c r="AJ40" s="61">
        <f t="shared" si="16"/>
        <v>10</v>
      </c>
      <c r="AK40" s="74">
        <f t="shared" si="17"/>
        <v>13</v>
      </c>
      <c r="AL40" s="61">
        <f t="shared" si="18"/>
        <v>12</v>
      </c>
      <c r="AM40" s="74">
        <f t="shared" si="19"/>
        <v>5</v>
      </c>
      <c r="AN40" s="61">
        <f t="shared" si="20"/>
        <v>2</v>
      </c>
      <c r="AO40" s="74">
        <f t="shared" si="21"/>
        <v>4</v>
      </c>
      <c r="AQ40" s="20">
        <f t="shared" si="22"/>
        <v>173</v>
      </c>
      <c r="AR40" s="20">
        <f t="shared" si="23"/>
        <v>197</v>
      </c>
      <c r="AS40" s="20">
        <f t="shared" si="24"/>
        <v>36</v>
      </c>
      <c r="AU40" s="127" t="str">
        <f t="shared" si="25"/>
        <v>B3A4</v>
      </c>
      <c r="AX40" s="7" t="str">
        <f t="shared" si="26"/>
        <v>OFF</v>
      </c>
      <c r="AY40" s="7" t="str">
        <f t="shared" si="27"/>
        <v>D</v>
      </c>
      <c r="BA40" s="20">
        <f t="shared" si="28"/>
        <v>11</v>
      </c>
    </row>
    <row r="41" spans="1:53" s="20" customFormat="1" ht="15">
      <c r="A41" s="116" t="s">
        <v>50</v>
      </c>
      <c r="B41" s="126" t="s">
        <v>75</v>
      </c>
      <c r="C41" s="119">
        <f t="shared" si="5"/>
        <v>6</v>
      </c>
      <c r="D41" s="4">
        <f t="shared" si="6"/>
        <v>24</v>
      </c>
      <c r="E41" s="116" t="str">
        <f t="shared" si="7"/>
        <v>5F</v>
      </c>
      <c r="F41" s="11" t="str">
        <f t="shared" si="8"/>
        <v>05</v>
      </c>
      <c r="G41" s="7" t="str">
        <f t="shared" si="9"/>
        <v>32</v>
      </c>
      <c r="H41" s="7" t="str">
        <f t="shared" si="10"/>
        <v/>
      </c>
      <c r="I41" s="7" t="str">
        <f t="shared" si="11"/>
        <v/>
      </c>
      <c r="J41" s="4" t="str">
        <f t="shared" si="12"/>
        <v/>
      </c>
      <c r="K41" s="116" t="str">
        <f t="shared" si="32"/>
        <v>0</v>
      </c>
      <c r="L41" s="11" t="str">
        <f t="shared" si="32"/>
        <v>1</v>
      </c>
      <c r="M41" s="11" t="str">
        <f t="shared" si="32"/>
        <v>0</v>
      </c>
      <c r="N41" s="117" t="str">
        <f t="shared" si="32"/>
        <v>1</v>
      </c>
      <c r="O41" s="11" t="str">
        <f t="shared" si="32"/>
        <v>1</v>
      </c>
      <c r="P41" s="11" t="str">
        <f t="shared" si="32"/>
        <v>1</v>
      </c>
      <c r="Q41" s="11" t="str">
        <f t="shared" si="32"/>
        <v>1</v>
      </c>
      <c r="R41" s="11" t="str">
        <f t="shared" si="32"/>
        <v>1</v>
      </c>
      <c r="S41" s="116" t="str">
        <f t="shared" si="33"/>
        <v>0</v>
      </c>
      <c r="T41" s="11" t="str">
        <f t="shared" si="33"/>
        <v>0</v>
      </c>
      <c r="U41" s="11" t="str">
        <f t="shared" si="33"/>
        <v>0</v>
      </c>
      <c r="V41" s="117" t="str">
        <f t="shared" si="33"/>
        <v>0</v>
      </c>
      <c r="W41" s="105" t="str">
        <f t="shared" si="33"/>
        <v>0</v>
      </c>
      <c r="X41" s="106" t="str">
        <f t="shared" si="33"/>
        <v>1</v>
      </c>
      <c r="Y41" s="11" t="str">
        <f t="shared" si="33"/>
        <v>0</v>
      </c>
      <c r="Z41" s="117" t="str">
        <f t="shared" si="33"/>
        <v>1</v>
      </c>
      <c r="AA41" s="11" t="str">
        <f t="shared" si="34"/>
        <v>0</v>
      </c>
      <c r="AB41" s="85" t="str">
        <f t="shared" si="34"/>
        <v>0</v>
      </c>
      <c r="AC41" s="86" t="str">
        <f t="shared" si="34"/>
        <v>1</v>
      </c>
      <c r="AD41" s="88" t="str">
        <f t="shared" si="34"/>
        <v>1</v>
      </c>
      <c r="AE41" s="109" t="str">
        <f t="shared" si="34"/>
        <v>0</v>
      </c>
      <c r="AF41" s="88" t="str">
        <f t="shared" si="34"/>
        <v>0</v>
      </c>
      <c r="AG41" s="88" t="str">
        <f t="shared" si="34"/>
        <v>1</v>
      </c>
      <c r="AH41" s="110" t="str">
        <f t="shared" si="34"/>
        <v>0</v>
      </c>
      <c r="AI41" s="55"/>
      <c r="AJ41" s="61">
        <f t="shared" si="16"/>
        <v>10</v>
      </c>
      <c r="AK41" s="74">
        <f t="shared" si="17"/>
        <v>15</v>
      </c>
      <c r="AL41" s="61">
        <f t="shared" si="18"/>
        <v>0</v>
      </c>
      <c r="AM41" s="74">
        <f t="shared" si="19"/>
        <v>10</v>
      </c>
      <c r="AN41" s="61">
        <f t="shared" si="20"/>
        <v>12</v>
      </c>
      <c r="AO41" s="74">
        <f t="shared" si="21"/>
        <v>4</v>
      </c>
      <c r="AQ41" s="20">
        <f t="shared" si="22"/>
        <v>175</v>
      </c>
      <c r="AR41" s="20">
        <f t="shared" si="23"/>
        <v>10</v>
      </c>
      <c r="AS41" s="20">
        <f t="shared" si="24"/>
        <v>196</v>
      </c>
      <c r="AU41" s="127" t="str">
        <f t="shared" si="25"/>
        <v>F053</v>
      </c>
      <c r="AX41" s="7" t="str">
        <f t="shared" si="26"/>
        <v>OFF</v>
      </c>
      <c r="AY41" s="7" t="str">
        <f t="shared" si="27"/>
        <v>D</v>
      </c>
      <c r="BA41" s="20">
        <f t="shared" si="28"/>
        <v>11</v>
      </c>
    </row>
    <row r="42" spans="1:53" s="20" customFormat="1" ht="15">
      <c r="A42" s="116" t="s">
        <v>49</v>
      </c>
      <c r="B42" s="126" t="s">
        <v>71</v>
      </c>
      <c r="C42" s="119">
        <f t="shared" si="5"/>
        <v>6</v>
      </c>
      <c r="D42" s="4">
        <f t="shared" si="6"/>
        <v>24</v>
      </c>
      <c r="E42" s="116" t="str">
        <f t="shared" si="7"/>
        <v>54</v>
      </c>
      <c r="F42" s="11" t="str">
        <f t="shared" si="8"/>
        <v>BE</v>
      </c>
      <c r="G42" s="7" t="str">
        <f t="shared" si="9"/>
        <v>12</v>
      </c>
      <c r="H42" s="7" t="str">
        <f t="shared" si="10"/>
        <v/>
      </c>
      <c r="I42" s="7" t="str">
        <f t="shared" si="11"/>
        <v/>
      </c>
      <c r="J42" s="4" t="str">
        <f t="shared" si="12"/>
        <v/>
      </c>
      <c r="K42" s="116" t="str">
        <f t="shared" si="32"/>
        <v>0</v>
      </c>
      <c r="L42" s="11" t="str">
        <f t="shared" si="32"/>
        <v>1</v>
      </c>
      <c r="M42" s="11" t="str">
        <f t="shared" si="32"/>
        <v>0</v>
      </c>
      <c r="N42" s="117" t="str">
        <f t="shared" si="32"/>
        <v>1</v>
      </c>
      <c r="O42" s="11" t="str">
        <f t="shared" si="32"/>
        <v>0</v>
      </c>
      <c r="P42" s="11" t="str">
        <f t="shared" si="32"/>
        <v>1</v>
      </c>
      <c r="Q42" s="11" t="str">
        <f t="shared" si="32"/>
        <v>0</v>
      </c>
      <c r="R42" s="11" t="str">
        <f t="shared" si="32"/>
        <v>0</v>
      </c>
      <c r="S42" s="116" t="str">
        <f t="shared" si="33"/>
        <v>1</v>
      </c>
      <c r="T42" s="11" t="str">
        <f t="shared" si="33"/>
        <v>0</v>
      </c>
      <c r="U42" s="11" t="str">
        <f t="shared" si="33"/>
        <v>1</v>
      </c>
      <c r="V42" s="117" t="str">
        <f t="shared" si="33"/>
        <v>1</v>
      </c>
      <c r="W42" s="105" t="str">
        <f t="shared" si="33"/>
        <v>1</v>
      </c>
      <c r="X42" s="106" t="str">
        <f t="shared" si="33"/>
        <v>1</v>
      </c>
      <c r="Y42" s="11" t="str">
        <f t="shared" si="33"/>
        <v>1</v>
      </c>
      <c r="Z42" s="117" t="str">
        <f t="shared" si="33"/>
        <v>0</v>
      </c>
      <c r="AA42" s="11" t="str">
        <f t="shared" si="34"/>
        <v>0</v>
      </c>
      <c r="AB42" s="85" t="str">
        <f t="shared" si="34"/>
        <v>0</v>
      </c>
      <c r="AC42" s="86" t="str">
        <f t="shared" si="34"/>
        <v>0</v>
      </c>
      <c r="AD42" s="88" t="str">
        <f t="shared" si="34"/>
        <v>1</v>
      </c>
      <c r="AE42" s="109" t="str">
        <f t="shared" si="34"/>
        <v>0</v>
      </c>
      <c r="AF42" s="88" t="str">
        <f t="shared" si="34"/>
        <v>0</v>
      </c>
      <c r="AG42" s="88" t="str">
        <f t="shared" si="34"/>
        <v>1</v>
      </c>
      <c r="AH42" s="110" t="str">
        <f t="shared" si="34"/>
        <v>0</v>
      </c>
      <c r="AI42" s="55"/>
      <c r="AJ42" s="61">
        <f t="shared" si="16"/>
        <v>10</v>
      </c>
      <c r="AK42" s="74">
        <f t="shared" si="17"/>
        <v>2</v>
      </c>
      <c r="AL42" s="61">
        <f t="shared" si="18"/>
        <v>13</v>
      </c>
      <c r="AM42" s="74">
        <f t="shared" si="19"/>
        <v>7</v>
      </c>
      <c r="AN42" s="61">
        <f t="shared" si="20"/>
        <v>8</v>
      </c>
      <c r="AO42" s="74">
        <f t="shared" si="21"/>
        <v>4</v>
      </c>
      <c r="AQ42" s="20">
        <f t="shared" si="22"/>
        <v>162</v>
      </c>
      <c r="AR42" s="20">
        <f t="shared" si="23"/>
        <v>215</v>
      </c>
      <c r="AS42" s="20">
        <f t="shared" si="24"/>
        <v>132</v>
      </c>
      <c r="AU42" s="127" t="str">
        <f t="shared" si="25"/>
        <v>4BE1</v>
      </c>
      <c r="AX42" s="7" t="str">
        <f t="shared" si="26"/>
        <v xml:space="preserve">ON </v>
      </c>
      <c r="AY42" s="7" t="str">
        <f t="shared" si="27"/>
        <v>D</v>
      </c>
      <c r="BA42" s="20">
        <f t="shared" si="28"/>
        <v>11</v>
      </c>
    </row>
    <row r="43" spans="1:53" s="20" customFormat="1" ht="15">
      <c r="A43" s="116" t="s">
        <v>49</v>
      </c>
      <c r="B43" s="126">
        <v>564692</v>
      </c>
      <c r="C43" s="119">
        <f t="shared" si="5"/>
        <v>6</v>
      </c>
      <c r="D43" s="4">
        <f t="shared" si="6"/>
        <v>24</v>
      </c>
      <c r="E43" s="116" t="str">
        <f t="shared" si="7"/>
        <v>56</v>
      </c>
      <c r="F43" s="11" t="str">
        <f t="shared" si="8"/>
        <v>46</v>
      </c>
      <c r="G43" s="7" t="str">
        <f t="shared" si="9"/>
        <v>92</v>
      </c>
      <c r="H43" s="7" t="str">
        <f t="shared" si="10"/>
        <v/>
      </c>
      <c r="I43" s="7" t="str">
        <f t="shared" si="11"/>
        <v/>
      </c>
      <c r="J43" s="4" t="str">
        <f t="shared" si="12"/>
        <v/>
      </c>
      <c r="K43" s="116" t="str">
        <f t="shared" si="32"/>
        <v>0</v>
      </c>
      <c r="L43" s="11" t="str">
        <f t="shared" si="32"/>
        <v>1</v>
      </c>
      <c r="M43" s="11" t="str">
        <f t="shared" si="32"/>
        <v>0</v>
      </c>
      <c r="N43" s="117" t="str">
        <f t="shared" si="32"/>
        <v>1</v>
      </c>
      <c r="O43" s="11" t="str">
        <f t="shared" si="32"/>
        <v>0</v>
      </c>
      <c r="P43" s="11" t="str">
        <f t="shared" si="32"/>
        <v>1</v>
      </c>
      <c r="Q43" s="11" t="str">
        <f t="shared" si="32"/>
        <v>1</v>
      </c>
      <c r="R43" s="11" t="str">
        <f t="shared" si="32"/>
        <v>0</v>
      </c>
      <c r="S43" s="116" t="str">
        <f t="shared" si="33"/>
        <v>0</v>
      </c>
      <c r="T43" s="11" t="str">
        <f t="shared" si="33"/>
        <v>1</v>
      </c>
      <c r="U43" s="11" t="str">
        <f t="shared" si="33"/>
        <v>0</v>
      </c>
      <c r="V43" s="117" t="str">
        <f t="shared" si="33"/>
        <v>0</v>
      </c>
      <c r="W43" s="105" t="str">
        <f t="shared" si="33"/>
        <v>0</v>
      </c>
      <c r="X43" s="106" t="str">
        <f t="shared" si="33"/>
        <v>1</v>
      </c>
      <c r="Y43" s="11" t="str">
        <f t="shared" si="33"/>
        <v>1</v>
      </c>
      <c r="Z43" s="117" t="str">
        <f t="shared" si="33"/>
        <v>0</v>
      </c>
      <c r="AA43" s="11" t="str">
        <f t="shared" si="34"/>
        <v>1</v>
      </c>
      <c r="AB43" s="85" t="str">
        <f t="shared" si="34"/>
        <v>0</v>
      </c>
      <c r="AC43" s="86" t="str">
        <f t="shared" si="34"/>
        <v>0</v>
      </c>
      <c r="AD43" s="88" t="str">
        <f t="shared" si="34"/>
        <v>1</v>
      </c>
      <c r="AE43" s="109" t="str">
        <f t="shared" si="34"/>
        <v>0</v>
      </c>
      <c r="AF43" s="88" t="str">
        <f t="shared" si="34"/>
        <v>0</v>
      </c>
      <c r="AG43" s="88" t="str">
        <f t="shared" si="34"/>
        <v>1</v>
      </c>
      <c r="AH43" s="110" t="str">
        <f t="shared" si="34"/>
        <v>0</v>
      </c>
      <c r="AI43" s="55"/>
      <c r="AJ43" s="61">
        <f t="shared" si="16"/>
        <v>10</v>
      </c>
      <c r="AK43" s="74">
        <f t="shared" si="17"/>
        <v>6</v>
      </c>
      <c r="AL43" s="61">
        <f t="shared" si="18"/>
        <v>2</v>
      </c>
      <c r="AM43" s="74">
        <f t="shared" si="19"/>
        <v>6</v>
      </c>
      <c r="AN43" s="61">
        <f t="shared" si="20"/>
        <v>9</v>
      </c>
      <c r="AO43" s="74">
        <f t="shared" si="21"/>
        <v>4</v>
      </c>
      <c r="AQ43" s="20">
        <f t="shared" si="22"/>
        <v>166</v>
      </c>
      <c r="AR43" s="20">
        <f t="shared" si="23"/>
        <v>38</v>
      </c>
      <c r="AS43" s="20">
        <f t="shared" si="24"/>
        <v>148</v>
      </c>
      <c r="AU43" s="127" t="str">
        <f t="shared" si="25"/>
        <v>6469</v>
      </c>
      <c r="AX43" s="7" t="str">
        <f t="shared" si="26"/>
        <v xml:space="preserve">ON </v>
      </c>
      <c r="AY43" s="7" t="str">
        <f t="shared" si="27"/>
        <v>D</v>
      </c>
      <c r="BA43" s="20">
        <f t="shared" si="28"/>
        <v>10</v>
      </c>
    </row>
    <row r="44" spans="1:53" s="20" customFormat="1" ht="15">
      <c r="A44" s="116" t="s">
        <v>49</v>
      </c>
      <c r="B44" s="126" t="s">
        <v>72</v>
      </c>
      <c r="C44" s="119">
        <f t="shared" si="5"/>
        <v>6</v>
      </c>
      <c r="D44" s="4">
        <f t="shared" si="6"/>
        <v>24</v>
      </c>
      <c r="E44" s="116" t="str">
        <f t="shared" si="7"/>
        <v>59</v>
      </c>
      <c r="F44" s="11" t="str">
        <f t="shared" si="8"/>
        <v>53</v>
      </c>
      <c r="G44" s="7" t="str">
        <f t="shared" si="9"/>
        <v>A2</v>
      </c>
      <c r="H44" s="7" t="str">
        <f t="shared" si="10"/>
        <v/>
      </c>
      <c r="I44" s="7" t="str">
        <f t="shared" si="11"/>
        <v/>
      </c>
      <c r="J44" s="4" t="str">
        <f t="shared" si="12"/>
        <v/>
      </c>
      <c r="K44" s="116" t="str">
        <f t="shared" si="32"/>
        <v>0</v>
      </c>
      <c r="L44" s="11" t="str">
        <f t="shared" si="32"/>
        <v>1</v>
      </c>
      <c r="M44" s="11" t="str">
        <f t="shared" si="32"/>
        <v>0</v>
      </c>
      <c r="N44" s="117" t="str">
        <f t="shared" si="32"/>
        <v>1</v>
      </c>
      <c r="O44" s="11" t="str">
        <f t="shared" si="32"/>
        <v>1</v>
      </c>
      <c r="P44" s="11" t="str">
        <f t="shared" si="32"/>
        <v>0</v>
      </c>
      <c r="Q44" s="11" t="str">
        <f t="shared" si="32"/>
        <v>0</v>
      </c>
      <c r="R44" s="11" t="str">
        <f t="shared" si="32"/>
        <v>1</v>
      </c>
      <c r="S44" s="116" t="str">
        <f t="shared" si="33"/>
        <v>0</v>
      </c>
      <c r="T44" s="11" t="str">
        <f t="shared" si="33"/>
        <v>1</v>
      </c>
      <c r="U44" s="11" t="str">
        <f t="shared" si="33"/>
        <v>0</v>
      </c>
      <c r="V44" s="117" t="str">
        <f t="shared" si="33"/>
        <v>1</v>
      </c>
      <c r="W44" s="105" t="str">
        <f t="shared" si="33"/>
        <v>0</v>
      </c>
      <c r="X44" s="106" t="str">
        <f t="shared" si="33"/>
        <v>0</v>
      </c>
      <c r="Y44" s="11" t="str">
        <f t="shared" si="33"/>
        <v>1</v>
      </c>
      <c r="Z44" s="117" t="str">
        <f t="shared" si="33"/>
        <v>1</v>
      </c>
      <c r="AA44" s="11" t="str">
        <f t="shared" si="34"/>
        <v>1</v>
      </c>
      <c r="AB44" s="85" t="str">
        <f t="shared" si="34"/>
        <v>0</v>
      </c>
      <c r="AC44" s="86" t="str">
        <f t="shared" si="34"/>
        <v>1</v>
      </c>
      <c r="AD44" s="88" t="str">
        <f t="shared" si="34"/>
        <v>0</v>
      </c>
      <c r="AE44" s="109" t="str">
        <f t="shared" si="34"/>
        <v>0</v>
      </c>
      <c r="AF44" s="88" t="str">
        <f t="shared" si="34"/>
        <v>0</v>
      </c>
      <c r="AG44" s="88" t="str">
        <f t="shared" si="34"/>
        <v>1</v>
      </c>
      <c r="AH44" s="110" t="str">
        <f t="shared" si="34"/>
        <v>0</v>
      </c>
      <c r="AI44" s="55"/>
      <c r="AJ44" s="61">
        <f t="shared" si="16"/>
        <v>10</v>
      </c>
      <c r="AK44" s="74">
        <f t="shared" si="17"/>
        <v>9</v>
      </c>
      <c r="AL44" s="61">
        <f t="shared" si="18"/>
        <v>10</v>
      </c>
      <c r="AM44" s="74">
        <f t="shared" si="19"/>
        <v>12</v>
      </c>
      <c r="AN44" s="61">
        <f t="shared" si="20"/>
        <v>5</v>
      </c>
      <c r="AO44" s="74">
        <f t="shared" si="21"/>
        <v>4</v>
      </c>
      <c r="AQ44" s="20">
        <f t="shared" si="22"/>
        <v>169</v>
      </c>
      <c r="AR44" s="20">
        <f t="shared" si="23"/>
        <v>172</v>
      </c>
      <c r="AS44" s="20">
        <f t="shared" si="24"/>
        <v>84</v>
      </c>
      <c r="AU44" s="127" t="str">
        <f t="shared" si="25"/>
        <v>953A</v>
      </c>
      <c r="AX44" s="7" t="str">
        <f t="shared" si="26"/>
        <v xml:space="preserve">ON </v>
      </c>
      <c r="AY44" s="7" t="str">
        <f t="shared" si="27"/>
        <v>D</v>
      </c>
      <c r="BA44" s="20">
        <f t="shared" si="28"/>
        <v>11</v>
      </c>
    </row>
    <row r="45" spans="1:53" s="72" customFormat="1" ht="15">
      <c r="A45" s="66" t="s">
        <v>49</v>
      </c>
      <c r="B45" s="124" t="s">
        <v>73</v>
      </c>
      <c r="C45" s="121">
        <f t="shared" si="5"/>
        <v>6</v>
      </c>
      <c r="D45" s="65">
        <f t="shared" si="6"/>
        <v>24</v>
      </c>
      <c r="E45" s="66" t="str">
        <f t="shared" si="7"/>
        <v>5E</v>
      </c>
      <c r="F45" s="67" t="str">
        <f t="shared" si="8"/>
        <v>C7</v>
      </c>
      <c r="G45" s="68" t="str">
        <f t="shared" si="9"/>
        <v>22</v>
      </c>
      <c r="H45" s="68" t="str">
        <f t="shared" si="10"/>
        <v/>
      </c>
      <c r="I45" s="68" t="str">
        <f t="shared" si="11"/>
        <v/>
      </c>
      <c r="J45" s="65" t="str">
        <f t="shared" si="12"/>
        <v/>
      </c>
      <c r="K45" s="66" t="str">
        <f t="shared" si="32"/>
        <v>0</v>
      </c>
      <c r="L45" s="67" t="str">
        <f t="shared" si="32"/>
        <v>1</v>
      </c>
      <c r="M45" s="67" t="str">
        <f t="shared" si="32"/>
        <v>0</v>
      </c>
      <c r="N45" s="69" t="str">
        <f t="shared" si="32"/>
        <v>1</v>
      </c>
      <c r="O45" s="67" t="str">
        <f t="shared" si="32"/>
        <v>1</v>
      </c>
      <c r="P45" s="67" t="str">
        <f t="shared" si="32"/>
        <v>1</v>
      </c>
      <c r="Q45" s="67" t="str">
        <f t="shared" si="32"/>
        <v>1</v>
      </c>
      <c r="R45" s="67" t="str">
        <f t="shared" si="32"/>
        <v>0</v>
      </c>
      <c r="S45" s="66" t="str">
        <f t="shared" si="33"/>
        <v>1</v>
      </c>
      <c r="T45" s="67" t="str">
        <f t="shared" si="33"/>
        <v>1</v>
      </c>
      <c r="U45" s="67" t="str">
        <f t="shared" si="33"/>
        <v>0</v>
      </c>
      <c r="V45" s="69" t="str">
        <f t="shared" si="33"/>
        <v>0</v>
      </c>
      <c r="W45" s="100" t="str">
        <f t="shared" si="33"/>
        <v>0</v>
      </c>
      <c r="X45" s="101" t="str">
        <f t="shared" si="33"/>
        <v>1</v>
      </c>
      <c r="Y45" s="67" t="str">
        <f t="shared" si="33"/>
        <v>1</v>
      </c>
      <c r="Z45" s="69" t="str">
        <f t="shared" si="33"/>
        <v>1</v>
      </c>
      <c r="AA45" s="67" t="str">
        <f t="shared" si="34"/>
        <v>0</v>
      </c>
      <c r="AB45" s="102" t="str">
        <f t="shared" si="34"/>
        <v>0</v>
      </c>
      <c r="AC45" s="103" t="str">
        <f t="shared" si="34"/>
        <v>1</v>
      </c>
      <c r="AD45" s="104" t="str">
        <f t="shared" si="34"/>
        <v>0</v>
      </c>
      <c r="AE45" s="113" t="str">
        <f t="shared" si="34"/>
        <v>0</v>
      </c>
      <c r="AF45" s="104" t="str">
        <f t="shared" si="34"/>
        <v>0</v>
      </c>
      <c r="AG45" s="104" t="str">
        <f t="shared" si="34"/>
        <v>1</v>
      </c>
      <c r="AH45" s="114" t="str">
        <f t="shared" si="34"/>
        <v>0</v>
      </c>
      <c r="AI45" s="70"/>
      <c r="AJ45" s="71">
        <f t="shared" si="16"/>
        <v>10</v>
      </c>
      <c r="AK45" s="76">
        <f t="shared" si="17"/>
        <v>7</v>
      </c>
      <c r="AL45" s="71">
        <f t="shared" si="18"/>
        <v>3</v>
      </c>
      <c r="AM45" s="76">
        <f t="shared" si="19"/>
        <v>14</v>
      </c>
      <c r="AN45" s="71">
        <f t="shared" si="20"/>
        <v>4</v>
      </c>
      <c r="AO45" s="76">
        <f t="shared" si="21"/>
        <v>4</v>
      </c>
      <c r="AQ45" s="72">
        <f t="shared" si="22"/>
        <v>167</v>
      </c>
      <c r="AR45" s="72">
        <f t="shared" si="23"/>
        <v>62</v>
      </c>
      <c r="AS45" s="72">
        <f t="shared" si="24"/>
        <v>68</v>
      </c>
      <c r="AU45" s="123" t="str">
        <f t="shared" si="25"/>
        <v>EC72</v>
      </c>
      <c r="AX45" s="68" t="str">
        <f t="shared" si="26"/>
        <v xml:space="preserve">ON </v>
      </c>
      <c r="AY45" s="68" t="str">
        <f t="shared" si="27"/>
        <v>D</v>
      </c>
      <c r="BA45" s="20">
        <f>(COUNTIF(K45:AH45,"1"))</f>
        <v>12</v>
      </c>
    </row>
    <row r="46" spans="1:53" s="20" customFormat="1" ht="15">
      <c r="A46" s="120"/>
      <c r="B46" s="126" t="str">
        <f>MID(A46,2,6)</f>
        <v/>
      </c>
      <c r="C46" s="119">
        <f t="shared" ref="C46:C83" si="35">LEN(B46)-$C$7+1</f>
        <v>0</v>
      </c>
      <c r="D46" s="4">
        <f t="shared" ref="D46:D83" si="36">C46*4</f>
        <v>0</v>
      </c>
      <c r="E46" s="116" t="str">
        <f t="shared" ref="E46:E83" si="37">MID(B46,$C$7,2)</f>
        <v/>
      </c>
      <c r="F46" s="11" t="str">
        <f t="shared" ref="F46:F83" si="38">MID(B46,$C$7+2,2)</f>
        <v/>
      </c>
      <c r="G46" s="7" t="str">
        <f t="shared" ref="G46:G83" si="39">MID(B46,$C$7+4,2)</f>
        <v/>
      </c>
      <c r="H46" s="7" t="str">
        <f t="shared" ref="H46:H83" si="40">MID(B46,$C$7+6,2)</f>
        <v/>
      </c>
      <c r="I46" s="7" t="str">
        <f t="shared" ref="I46:I83" si="41">MID(B46,$C$7+8,2)</f>
        <v/>
      </c>
      <c r="J46" s="4" t="str">
        <f t="shared" ref="J46:J83" si="42">MID(B46,$C$7+20,2)</f>
        <v/>
      </c>
      <c r="K46" s="116" t="str">
        <f t="shared" ref="K46:R69" si="43">MID(HEX2BIN($E46,8),K$2,1)</f>
        <v>0</v>
      </c>
      <c r="L46" s="11" t="str">
        <f t="shared" si="43"/>
        <v>0</v>
      </c>
      <c r="M46" s="11" t="str">
        <f t="shared" si="43"/>
        <v>0</v>
      </c>
      <c r="N46" s="117" t="str">
        <f t="shared" si="43"/>
        <v>0</v>
      </c>
      <c r="O46" s="11" t="str">
        <f t="shared" si="43"/>
        <v>0</v>
      </c>
      <c r="P46" s="11" t="str">
        <f t="shared" si="43"/>
        <v>0</v>
      </c>
      <c r="Q46" s="11" t="str">
        <f t="shared" si="43"/>
        <v>0</v>
      </c>
      <c r="R46" s="11" t="str">
        <f t="shared" si="43"/>
        <v>0</v>
      </c>
      <c r="S46" s="116" t="str">
        <f t="shared" ref="S46:Z69" si="44">MID(HEX2BIN($F46,8),S$2,1)</f>
        <v>0</v>
      </c>
      <c r="T46" s="11" t="str">
        <f t="shared" si="44"/>
        <v>0</v>
      </c>
      <c r="U46" s="11" t="str">
        <f t="shared" si="44"/>
        <v>0</v>
      </c>
      <c r="V46" s="117" t="str">
        <f t="shared" si="44"/>
        <v>0</v>
      </c>
      <c r="W46" s="105" t="str">
        <f t="shared" si="44"/>
        <v>0</v>
      </c>
      <c r="X46" s="106" t="str">
        <f t="shared" si="44"/>
        <v>0</v>
      </c>
      <c r="Y46" s="11" t="str">
        <f t="shared" si="44"/>
        <v>0</v>
      </c>
      <c r="Z46" s="117" t="str">
        <f t="shared" si="44"/>
        <v>0</v>
      </c>
      <c r="AA46" s="11" t="str">
        <f t="shared" ref="AA46:AH69" si="45">MID(HEX2BIN($G46,8),AA$2,1)</f>
        <v>0</v>
      </c>
      <c r="AB46" s="85" t="str">
        <f t="shared" si="45"/>
        <v>0</v>
      </c>
      <c r="AC46" s="86" t="str">
        <f t="shared" si="45"/>
        <v>0</v>
      </c>
      <c r="AD46" s="88" t="str">
        <f t="shared" si="45"/>
        <v>0</v>
      </c>
      <c r="AE46" s="109" t="str">
        <f t="shared" si="45"/>
        <v>0</v>
      </c>
      <c r="AF46" s="88" t="str">
        <f t="shared" si="45"/>
        <v>0</v>
      </c>
      <c r="AG46" s="88" t="str">
        <f t="shared" si="45"/>
        <v>0</v>
      </c>
      <c r="AH46" s="110" t="str">
        <f t="shared" si="45"/>
        <v>0</v>
      </c>
      <c r="AI46" s="55"/>
      <c r="AJ46" s="61">
        <f t="shared" ref="AJ46:AJ86" si="46">K46*K$6+L46*L$6+M46*M$6+N46*N$6</f>
        <v>0</v>
      </c>
      <c r="AK46" s="74">
        <f t="shared" ref="AK46:AK86" si="47">O46*O$6+P46*P$6+Q46*Q$6+R46*R$6</f>
        <v>0</v>
      </c>
      <c r="AL46" s="61">
        <f t="shared" ref="AL46:AL86" si="48">S46*S$6+T46*T$6+U46*U$6+V46*V$6</f>
        <v>0</v>
      </c>
      <c r="AM46" s="74">
        <f t="shared" ref="AM46:AM86" si="49">W46*W$6+X46*X$6+Y46*Y$6+Z46*Z$6</f>
        <v>0</v>
      </c>
      <c r="AN46" s="61">
        <f t="shared" ref="AN46:AN86" si="50">AA46*AA$6+AB46*AB$6+AC46*AC$6+AD46*AD$6</f>
        <v>0</v>
      </c>
      <c r="AO46" s="74">
        <f t="shared" ref="AO46:AO86" si="51">AE46*AE$6+AF46*AF$6+AG46*AG$6+AH46*AH$6</f>
        <v>0</v>
      </c>
      <c r="AQ46" s="20">
        <f t="shared" ref="AQ46:AQ86" si="52">AJ46*16+AK46</f>
        <v>0</v>
      </c>
      <c r="AR46" s="20">
        <f t="shared" ref="AR46:AR86" si="53">AL46*16+AM46</f>
        <v>0</v>
      </c>
      <c r="AS46" s="20">
        <f t="shared" ref="AS46:AS86" si="54">AN46*16+AO46</f>
        <v>0</v>
      </c>
      <c r="AU46" s="127" t="str">
        <f t="shared" ref="AU46:AU86" si="55">MID(B46,2,4)</f>
        <v/>
      </c>
      <c r="AX46" s="7"/>
      <c r="AY46" s="7"/>
    </row>
    <row r="47" spans="1:53" ht="15">
      <c r="A47"/>
      <c r="B47" s="126" t="str">
        <f>MID(A47,2,6)</f>
        <v/>
      </c>
      <c r="C47" s="119">
        <f t="shared" si="35"/>
        <v>0</v>
      </c>
      <c r="D47" s="4">
        <f t="shared" si="36"/>
        <v>0</v>
      </c>
      <c r="E47" s="116" t="str">
        <f t="shared" si="37"/>
        <v/>
      </c>
      <c r="F47" s="11" t="str">
        <f t="shared" si="38"/>
        <v/>
      </c>
      <c r="G47" s="7" t="str">
        <f t="shared" si="39"/>
        <v/>
      </c>
      <c r="H47" s="7" t="str">
        <f t="shared" si="40"/>
        <v/>
      </c>
      <c r="I47" s="7" t="str">
        <f t="shared" si="41"/>
        <v/>
      </c>
      <c r="J47" s="4" t="str">
        <f t="shared" si="42"/>
        <v/>
      </c>
      <c r="K47" s="116" t="str">
        <f t="shared" si="43"/>
        <v>0</v>
      </c>
      <c r="L47" s="11" t="str">
        <f t="shared" si="43"/>
        <v>0</v>
      </c>
      <c r="M47" s="11" t="str">
        <f t="shared" si="43"/>
        <v>0</v>
      </c>
      <c r="N47" s="117" t="str">
        <f t="shared" si="43"/>
        <v>0</v>
      </c>
      <c r="O47" s="11" t="str">
        <f t="shared" si="43"/>
        <v>0</v>
      </c>
      <c r="P47" s="11" t="str">
        <f t="shared" si="43"/>
        <v>0</v>
      </c>
      <c r="Q47" s="11" t="str">
        <f t="shared" si="43"/>
        <v>0</v>
      </c>
      <c r="R47" s="11" t="str">
        <f t="shared" si="43"/>
        <v>0</v>
      </c>
      <c r="S47" s="116" t="str">
        <f t="shared" si="44"/>
        <v>0</v>
      </c>
      <c r="T47" s="11" t="str">
        <f t="shared" si="44"/>
        <v>0</v>
      </c>
      <c r="U47" s="11" t="str">
        <f t="shared" si="44"/>
        <v>0</v>
      </c>
      <c r="V47" s="117" t="str">
        <f t="shared" si="44"/>
        <v>0</v>
      </c>
      <c r="W47" s="105" t="str">
        <f t="shared" si="44"/>
        <v>0</v>
      </c>
      <c r="X47" s="106" t="str">
        <f t="shared" si="44"/>
        <v>0</v>
      </c>
      <c r="Y47" s="11" t="str">
        <f t="shared" si="44"/>
        <v>0</v>
      </c>
      <c r="Z47" s="117" t="str">
        <f t="shared" si="44"/>
        <v>0</v>
      </c>
      <c r="AA47" s="11" t="str">
        <f t="shared" si="45"/>
        <v>0</v>
      </c>
      <c r="AB47" s="85" t="str">
        <f t="shared" si="45"/>
        <v>0</v>
      </c>
      <c r="AC47" s="86" t="str">
        <f t="shared" si="45"/>
        <v>0</v>
      </c>
      <c r="AD47" s="88" t="str">
        <f t="shared" si="45"/>
        <v>0</v>
      </c>
      <c r="AE47" s="109" t="str">
        <f t="shared" si="45"/>
        <v>0</v>
      </c>
      <c r="AF47" s="88" t="str">
        <f t="shared" si="45"/>
        <v>0</v>
      </c>
      <c r="AG47" s="88" t="str">
        <f t="shared" si="45"/>
        <v>0</v>
      </c>
      <c r="AH47" s="110" t="str">
        <f t="shared" si="45"/>
        <v>0</v>
      </c>
      <c r="AJ47" s="61">
        <f t="shared" si="46"/>
        <v>0</v>
      </c>
      <c r="AK47" s="74">
        <f t="shared" si="47"/>
        <v>0</v>
      </c>
      <c r="AL47" s="61">
        <f t="shared" si="48"/>
        <v>0</v>
      </c>
      <c r="AM47" s="74">
        <f t="shared" si="49"/>
        <v>0</v>
      </c>
      <c r="AN47" s="61">
        <f t="shared" si="50"/>
        <v>0</v>
      </c>
      <c r="AO47" s="74">
        <f t="shared" si="51"/>
        <v>0</v>
      </c>
      <c r="AP47" s="20"/>
      <c r="AQ47" s="20">
        <f t="shared" si="52"/>
        <v>0</v>
      </c>
      <c r="AR47" s="20">
        <f t="shared" si="53"/>
        <v>0</v>
      </c>
      <c r="AS47" s="20">
        <f t="shared" si="54"/>
        <v>0</v>
      </c>
      <c r="AT47" s="20"/>
      <c r="AU47" s="122" t="str">
        <f t="shared" si="55"/>
        <v/>
      </c>
    </row>
    <row r="48" spans="1:53" s="20" customFormat="1" ht="15">
      <c r="A48" s="120"/>
      <c r="B48" s="126" t="str">
        <f>MID(A48,2,6)</f>
        <v/>
      </c>
      <c r="C48" s="119">
        <f t="shared" si="35"/>
        <v>0</v>
      </c>
      <c r="D48" s="4">
        <f t="shared" si="36"/>
        <v>0</v>
      </c>
      <c r="E48" s="116" t="str">
        <f t="shared" si="37"/>
        <v/>
      </c>
      <c r="F48" s="11" t="str">
        <f t="shared" si="38"/>
        <v/>
      </c>
      <c r="G48" s="7" t="str">
        <f t="shared" si="39"/>
        <v/>
      </c>
      <c r="H48" s="7" t="str">
        <f t="shared" si="40"/>
        <v/>
      </c>
      <c r="I48" s="7" t="str">
        <f t="shared" si="41"/>
        <v/>
      </c>
      <c r="J48" s="4" t="str">
        <f t="shared" si="42"/>
        <v/>
      </c>
      <c r="K48" s="116" t="str">
        <f t="shared" si="43"/>
        <v>0</v>
      </c>
      <c r="L48" s="11" t="str">
        <f t="shared" si="43"/>
        <v>0</v>
      </c>
      <c r="M48" s="11" t="str">
        <f t="shared" si="43"/>
        <v>0</v>
      </c>
      <c r="N48" s="117" t="str">
        <f t="shared" si="43"/>
        <v>0</v>
      </c>
      <c r="O48" s="11" t="str">
        <f t="shared" si="43"/>
        <v>0</v>
      </c>
      <c r="P48" s="11" t="str">
        <f t="shared" si="43"/>
        <v>0</v>
      </c>
      <c r="Q48" s="11" t="str">
        <f t="shared" si="43"/>
        <v>0</v>
      </c>
      <c r="R48" s="11" t="str">
        <f t="shared" si="43"/>
        <v>0</v>
      </c>
      <c r="S48" s="116" t="str">
        <f t="shared" si="44"/>
        <v>0</v>
      </c>
      <c r="T48" s="11" t="str">
        <f t="shared" si="44"/>
        <v>0</v>
      </c>
      <c r="U48" s="11" t="str">
        <f t="shared" si="44"/>
        <v>0</v>
      </c>
      <c r="V48" s="117" t="str">
        <f t="shared" si="44"/>
        <v>0</v>
      </c>
      <c r="W48" s="105" t="str">
        <f t="shared" si="44"/>
        <v>0</v>
      </c>
      <c r="X48" s="106" t="str">
        <f t="shared" si="44"/>
        <v>0</v>
      </c>
      <c r="Y48" s="11" t="str">
        <f t="shared" si="44"/>
        <v>0</v>
      </c>
      <c r="Z48" s="117" t="str">
        <f t="shared" si="44"/>
        <v>0</v>
      </c>
      <c r="AA48" s="11" t="str">
        <f t="shared" si="45"/>
        <v>0</v>
      </c>
      <c r="AB48" s="85" t="str">
        <f t="shared" si="45"/>
        <v>0</v>
      </c>
      <c r="AC48" s="86" t="str">
        <f t="shared" si="45"/>
        <v>0</v>
      </c>
      <c r="AD48" s="88" t="str">
        <f t="shared" si="45"/>
        <v>0</v>
      </c>
      <c r="AE48" s="109" t="str">
        <f t="shared" si="45"/>
        <v>0</v>
      </c>
      <c r="AF48" s="88" t="str">
        <f t="shared" si="45"/>
        <v>0</v>
      </c>
      <c r="AG48" s="88" t="str">
        <f t="shared" si="45"/>
        <v>0</v>
      </c>
      <c r="AH48" s="110" t="str">
        <f t="shared" si="45"/>
        <v>0</v>
      </c>
      <c r="AI48" s="55"/>
      <c r="AJ48" s="61">
        <f t="shared" si="46"/>
        <v>0</v>
      </c>
      <c r="AK48" s="74">
        <f t="shared" si="47"/>
        <v>0</v>
      </c>
      <c r="AL48" s="61">
        <f t="shared" si="48"/>
        <v>0</v>
      </c>
      <c r="AM48" s="74">
        <f t="shared" si="49"/>
        <v>0</v>
      </c>
      <c r="AN48" s="61">
        <f t="shared" si="50"/>
        <v>0</v>
      </c>
      <c r="AO48" s="74">
        <f t="shared" si="51"/>
        <v>0</v>
      </c>
      <c r="AQ48" s="20">
        <f t="shared" si="52"/>
        <v>0</v>
      </c>
      <c r="AR48" s="20">
        <f t="shared" si="53"/>
        <v>0</v>
      </c>
      <c r="AS48" s="20">
        <f t="shared" si="54"/>
        <v>0</v>
      </c>
      <c r="AU48" s="122" t="str">
        <f t="shared" si="55"/>
        <v/>
      </c>
      <c r="AX48" s="7"/>
      <c r="AY48" s="7"/>
    </row>
    <row r="49" spans="1:51" s="20" customFormat="1" ht="15">
      <c r="A49" s="120"/>
      <c r="B49" s="127"/>
      <c r="C49" s="119">
        <f t="shared" si="35"/>
        <v>0</v>
      </c>
      <c r="D49" s="4">
        <f t="shared" si="36"/>
        <v>0</v>
      </c>
      <c r="E49" s="116" t="str">
        <f t="shared" si="37"/>
        <v/>
      </c>
      <c r="F49" s="11" t="str">
        <f t="shared" si="38"/>
        <v/>
      </c>
      <c r="G49" s="7" t="str">
        <f t="shared" si="39"/>
        <v/>
      </c>
      <c r="H49" s="7" t="str">
        <f t="shared" si="40"/>
        <v/>
      </c>
      <c r="I49" s="7" t="str">
        <f t="shared" si="41"/>
        <v/>
      </c>
      <c r="J49" s="4" t="str">
        <f t="shared" si="42"/>
        <v/>
      </c>
      <c r="K49" s="116" t="str">
        <f t="shared" si="43"/>
        <v>0</v>
      </c>
      <c r="L49" s="11" t="str">
        <f t="shared" si="43"/>
        <v>0</v>
      </c>
      <c r="M49" s="11" t="str">
        <f t="shared" si="43"/>
        <v>0</v>
      </c>
      <c r="N49" s="117" t="str">
        <f t="shared" si="43"/>
        <v>0</v>
      </c>
      <c r="O49" s="11" t="str">
        <f t="shared" si="43"/>
        <v>0</v>
      </c>
      <c r="P49" s="11" t="str">
        <f t="shared" si="43"/>
        <v>0</v>
      </c>
      <c r="Q49" s="11" t="str">
        <f t="shared" si="43"/>
        <v>0</v>
      </c>
      <c r="R49" s="11" t="str">
        <f t="shared" si="43"/>
        <v>0</v>
      </c>
      <c r="S49" s="116" t="str">
        <f t="shared" si="44"/>
        <v>0</v>
      </c>
      <c r="T49" s="11" t="str">
        <f t="shared" si="44"/>
        <v>0</v>
      </c>
      <c r="U49" s="11" t="str">
        <f t="shared" si="44"/>
        <v>0</v>
      </c>
      <c r="V49" s="117" t="str">
        <f t="shared" si="44"/>
        <v>0</v>
      </c>
      <c r="W49" s="105" t="str">
        <f t="shared" si="44"/>
        <v>0</v>
      </c>
      <c r="X49" s="106" t="str">
        <f t="shared" si="44"/>
        <v>0</v>
      </c>
      <c r="Y49" s="11" t="str">
        <f t="shared" si="44"/>
        <v>0</v>
      </c>
      <c r="Z49" s="117" t="str">
        <f t="shared" si="44"/>
        <v>0</v>
      </c>
      <c r="AA49" s="11" t="str">
        <f t="shared" si="45"/>
        <v>0</v>
      </c>
      <c r="AB49" s="85" t="str">
        <f t="shared" si="45"/>
        <v>0</v>
      </c>
      <c r="AC49" s="86" t="str">
        <f t="shared" si="45"/>
        <v>0</v>
      </c>
      <c r="AD49" s="88" t="str">
        <f t="shared" si="45"/>
        <v>0</v>
      </c>
      <c r="AE49" s="109" t="str">
        <f t="shared" si="45"/>
        <v>0</v>
      </c>
      <c r="AF49" s="88" t="str">
        <f t="shared" si="45"/>
        <v>0</v>
      </c>
      <c r="AG49" s="88" t="str">
        <f t="shared" si="45"/>
        <v>0</v>
      </c>
      <c r="AH49" s="110" t="str">
        <f t="shared" si="45"/>
        <v>0</v>
      </c>
      <c r="AI49" s="55"/>
      <c r="AJ49" s="61">
        <f t="shared" si="46"/>
        <v>0</v>
      </c>
      <c r="AK49" s="74">
        <f t="shared" si="47"/>
        <v>0</v>
      </c>
      <c r="AL49" s="61">
        <f t="shared" si="48"/>
        <v>0</v>
      </c>
      <c r="AM49" s="74">
        <f t="shared" si="49"/>
        <v>0</v>
      </c>
      <c r="AN49" s="61">
        <f t="shared" si="50"/>
        <v>0</v>
      </c>
      <c r="AO49" s="74">
        <f t="shared" si="51"/>
        <v>0</v>
      </c>
      <c r="AQ49" s="20">
        <f t="shared" si="52"/>
        <v>0</v>
      </c>
      <c r="AR49" s="20">
        <f t="shared" si="53"/>
        <v>0</v>
      </c>
      <c r="AS49" s="20">
        <f t="shared" si="54"/>
        <v>0</v>
      </c>
      <c r="AU49" s="122" t="str">
        <f t="shared" si="55"/>
        <v/>
      </c>
      <c r="AX49" s="7"/>
      <c r="AY49" s="7"/>
    </row>
    <row r="50" spans="1:51" ht="15">
      <c r="A50"/>
      <c r="B50" s="122"/>
      <c r="C50" s="119">
        <f t="shared" si="35"/>
        <v>0</v>
      </c>
      <c r="D50" s="4">
        <f t="shared" si="36"/>
        <v>0</v>
      </c>
      <c r="E50" s="116" t="str">
        <f t="shared" si="37"/>
        <v/>
      </c>
      <c r="F50" s="11" t="str">
        <f t="shared" si="38"/>
        <v/>
      </c>
      <c r="G50" s="7" t="str">
        <f t="shared" si="39"/>
        <v/>
      </c>
      <c r="H50" s="7" t="str">
        <f t="shared" si="40"/>
        <v/>
      </c>
      <c r="I50" s="7" t="str">
        <f t="shared" si="41"/>
        <v/>
      </c>
      <c r="J50" s="4" t="str">
        <f t="shared" si="42"/>
        <v/>
      </c>
      <c r="K50" s="116" t="str">
        <f t="shared" si="43"/>
        <v>0</v>
      </c>
      <c r="L50" s="11" t="str">
        <f t="shared" si="43"/>
        <v>0</v>
      </c>
      <c r="M50" s="11" t="str">
        <f t="shared" si="43"/>
        <v>0</v>
      </c>
      <c r="N50" s="117" t="str">
        <f t="shared" si="43"/>
        <v>0</v>
      </c>
      <c r="O50" s="11" t="str">
        <f t="shared" si="43"/>
        <v>0</v>
      </c>
      <c r="P50" s="11" t="str">
        <f t="shared" si="43"/>
        <v>0</v>
      </c>
      <c r="Q50" s="11" t="str">
        <f t="shared" si="43"/>
        <v>0</v>
      </c>
      <c r="R50" s="11" t="str">
        <f t="shared" si="43"/>
        <v>0</v>
      </c>
      <c r="S50" s="116" t="str">
        <f t="shared" si="44"/>
        <v>0</v>
      </c>
      <c r="T50" s="11" t="str">
        <f t="shared" si="44"/>
        <v>0</v>
      </c>
      <c r="U50" s="11" t="str">
        <f t="shared" si="44"/>
        <v>0</v>
      </c>
      <c r="V50" s="117" t="str">
        <f t="shared" si="44"/>
        <v>0</v>
      </c>
      <c r="W50" s="105" t="str">
        <f t="shared" si="44"/>
        <v>0</v>
      </c>
      <c r="X50" s="106" t="str">
        <f t="shared" si="44"/>
        <v>0</v>
      </c>
      <c r="Y50" s="11" t="str">
        <f t="shared" si="44"/>
        <v>0</v>
      </c>
      <c r="Z50" s="117" t="str">
        <f t="shared" si="44"/>
        <v>0</v>
      </c>
      <c r="AA50" s="11" t="str">
        <f t="shared" si="45"/>
        <v>0</v>
      </c>
      <c r="AB50" s="85" t="str">
        <f t="shared" si="45"/>
        <v>0</v>
      </c>
      <c r="AC50" s="86" t="str">
        <f t="shared" si="45"/>
        <v>0</v>
      </c>
      <c r="AD50" s="88" t="str">
        <f t="shared" si="45"/>
        <v>0</v>
      </c>
      <c r="AE50" s="109" t="str">
        <f t="shared" si="45"/>
        <v>0</v>
      </c>
      <c r="AF50" s="88" t="str">
        <f t="shared" si="45"/>
        <v>0</v>
      </c>
      <c r="AG50" s="88" t="str">
        <f t="shared" si="45"/>
        <v>0</v>
      </c>
      <c r="AH50" s="110" t="str">
        <f t="shared" si="45"/>
        <v>0</v>
      </c>
      <c r="AJ50" s="61">
        <f t="shared" si="46"/>
        <v>0</v>
      </c>
      <c r="AK50" s="74">
        <f t="shared" si="47"/>
        <v>0</v>
      </c>
      <c r="AL50" s="61">
        <f t="shared" si="48"/>
        <v>0</v>
      </c>
      <c r="AM50" s="74">
        <f t="shared" si="49"/>
        <v>0</v>
      </c>
      <c r="AN50" s="61">
        <f t="shared" si="50"/>
        <v>0</v>
      </c>
      <c r="AO50" s="74">
        <f t="shared" si="51"/>
        <v>0</v>
      </c>
      <c r="AP50" s="20"/>
      <c r="AQ50" s="20">
        <f t="shared" si="52"/>
        <v>0</v>
      </c>
      <c r="AR50" s="20">
        <f t="shared" si="53"/>
        <v>0</v>
      </c>
      <c r="AS50" s="20">
        <f t="shared" si="54"/>
        <v>0</v>
      </c>
      <c r="AT50" s="20"/>
      <c r="AU50" s="122" t="str">
        <f t="shared" si="55"/>
        <v/>
      </c>
    </row>
    <row r="51" spans="1:51" ht="15">
      <c r="A51"/>
      <c r="B51" s="122"/>
      <c r="C51" s="119">
        <f t="shared" si="35"/>
        <v>0</v>
      </c>
      <c r="D51" s="4">
        <f t="shared" si="36"/>
        <v>0</v>
      </c>
      <c r="E51" s="116" t="str">
        <f t="shared" si="37"/>
        <v/>
      </c>
      <c r="F51" s="11" t="str">
        <f t="shared" si="38"/>
        <v/>
      </c>
      <c r="G51" s="7" t="str">
        <f t="shared" si="39"/>
        <v/>
      </c>
      <c r="H51" s="7" t="str">
        <f t="shared" si="40"/>
        <v/>
      </c>
      <c r="I51" s="7" t="str">
        <f t="shared" si="41"/>
        <v/>
      </c>
      <c r="J51" s="4" t="str">
        <f t="shared" si="42"/>
        <v/>
      </c>
      <c r="K51" s="116" t="str">
        <f t="shared" si="43"/>
        <v>0</v>
      </c>
      <c r="L51" s="11" t="str">
        <f t="shared" si="43"/>
        <v>0</v>
      </c>
      <c r="M51" s="11" t="str">
        <f t="shared" si="43"/>
        <v>0</v>
      </c>
      <c r="N51" s="117" t="str">
        <f t="shared" si="43"/>
        <v>0</v>
      </c>
      <c r="O51" s="11" t="str">
        <f t="shared" si="43"/>
        <v>0</v>
      </c>
      <c r="P51" s="11" t="str">
        <f t="shared" si="43"/>
        <v>0</v>
      </c>
      <c r="Q51" s="11" t="str">
        <f t="shared" si="43"/>
        <v>0</v>
      </c>
      <c r="R51" s="11" t="str">
        <f t="shared" si="43"/>
        <v>0</v>
      </c>
      <c r="S51" s="116" t="str">
        <f t="shared" si="44"/>
        <v>0</v>
      </c>
      <c r="T51" s="11" t="str">
        <f t="shared" si="44"/>
        <v>0</v>
      </c>
      <c r="U51" s="11" t="str">
        <f t="shared" si="44"/>
        <v>0</v>
      </c>
      <c r="V51" s="117" t="str">
        <f t="shared" si="44"/>
        <v>0</v>
      </c>
      <c r="W51" s="105" t="str">
        <f t="shared" si="44"/>
        <v>0</v>
      </c>
      <c r="X51" s="106" t="str">
        <f t="shared" si="44"/>
        <v>0</v>
      </c>
      <c r="Y51" s="11" t="str">
        <f t="shared" si="44"/>
        <v>0</v>
      </c>
      <c r="Z51" s="117" t="str">
        <f t="shared" si="44"/>
        <v>0</v>
      </c>
      <c r="AA51" s="11" t="str">
        <f t="shared" si="45"/>
        <v>0</v>
      </c>
      <c r="AB51" s="85" t="str">
        <f t="shared" si="45"/>
        <v>0</v>
      </c>
      <c r="AC51" s="86" t="str">
        <f t="shared" si="45"/>
        <v>0</v>
      </c>
      <c r="AD51" s="88" t="str">
        <f t="shared" si="45"/>
        <v>0</v>
      </c>
      <c r="AE51" s="109" t="str">
        <f t="shared" si="45"/>
        <v>0</v>
      </c>
      <c r="AF51" s="88" t="str">
        <f t="shared" si="45"/>
        <v>0</v>
      </c>
      <c r="AG51" s="88" t="str">
        <f t="shared" si="45"/>
        <v>0</v>
      </c>
      <c r="AH51" s="110" t="str">
        <f t="shared" si="45"/>
        <v>0</v>
      </c>
      <c r="AJ51" s="61">
        <f t="shared" si="46"/>
        <v>0</v>
      </c>
      <c r="AK51" s="74">
        <f t="shared" si="47"/>
        <v>0</v>
      </c>
      <c r="AL51" s="61">
        <f t="shared" si="48"/>
        <v>0</v>
      </c>
      <c r="AM51" s="74">
        <f t="shared" si="49"/>
        <v>0</v>
      </c>
      <c r="AN51" s="61">
        <f t="shared" si="50"/>
        <v>0</v>
      </c>
      <c r="AO51" s="74">
        <f t="shared" si="51"/>
        <v>0</v>
      </c>
      <c r="AP51" s="20"/>
      <c r="AQ51" s="20">
        <f t="shared" si="52"/>
        <v>0</v>
      </c>
      <c r="AR51" s="20">
        <f t="shared" si="53"/>
        <v>0</v>
      </c>
      <c r="AS51" s="20">
        <f t="shared" si="54"/>
        <v>0</v>
      </c>
      <c r="AT51" s="20"/>
      <c r="AU51" s="122" t="str">
        <f t="shared" si="55"/>
        <v/>
      </c>
    </row>
    <row r="52" spans="1:51" ht="15">
      <c r="A52"/>
      <c r="B52" s="122"/>
      <c r="C52" s="119">
        <f t="shared" si="35"/>
        <v>0</v>
      </c>
      <c r="D52" s="4">
        <f t="shared" si="36"/>
        <v>0</v>
      </c>
      <c r="E52" s="116" t="str">
        <f t="shared" si="37"/>
        <v/>
      </c>
      <c r="F52" s="11" t="str">
        <f t="shared" si="38"/>
        <v/>
      </c>
      <c r="G52" s="7" t="str">
        <f t="shared" si="39"/>
        <v/>
      </c>
      <c r="H52" s="7" t="str">
        <f t="shared" si="40"/>
        <v/>
      </c>
      <c r="I52" s="7" t="str">
        <f t="shared" si="41"/>
        <v/>
      </c>
      <c r="J52" s="4" t="str">
        <f t="shared" si="42"/>
        <v/>
      </c>
      <c r="K52" s="116" t="str">
        <f t="shared" si="43"/>
        <v>0</v>
      </c>
      <c r="L52" s="11" t="str">
        <f t="shared" si="43"/>
        <v>0</v>
      </c>
      <c r="M52" s="11" t="str">
        <f t="shared" si="43"/>
        <v>0</v>
      </c>
      <c r="N52" s="117" t="str">
        <f t="shared" si="43"/>
        <v>0</v>
      </c>
      <c r="O52" s="11" t="str">
        <f t="shared" si="43"/>
        <v>0</v>
      </c>
      <c r="P52" s="11" t="str">
        <f t="shared" si="43"/>
        <v>0</v>
      </c>
      <c r="Q52" s="11" t="str">
        <f t="shared" si="43"/>
        <v>0</v>
      </c>
      <c r="R52" s="11" t="str">
        <f t="shared" si="43"/>
        <v>0</v>
      </c>
      <c r="S52" s="116" t="str">
        <f t="shared" si="44"/>
        <v>0</v>
      </c>
      <c r="T52" s="11" t="str">
        <f t="shared" si="44"/>
        <v>0</v>
      </c>
      <c r="U52" s="11" t="str">
        <f t="shared" si="44"/>
        <v>0</v>
      </c>
      <c r="V52" s="117" t="str">
        <f t="shared" si="44"/>
        <v>0</v>
      </c>
      <c r="W52" s="105" t="str">
        <f t="shared" si="44"/>
        <v>0</v>
      </c>
      <c r="X52" s="106" t="str">
        <f t="shared" si="44"/>
        <v>0</v>
      </c>
      <c r="Y52" s="11" t="str">
        <f t="shared" si="44"/>
        <v>0</v>
      </c>
      <c r="Z52" s="117" t="str">
        <f t="shared" si="44"/>
        <v>0</v>
      </c>
      <c r="AA52" s="11" t="str">
        <f t="shared" si="45"/>
        <v>0</v>
      </c>
      <c r="AB52" s="85" t="str">
        <f t="shared" si="45"/>
        <v>0</v>
      </c>
      <c r="AC52" s="86" t="str">
        <f t="shared" si="45"/>
        <v>0</v>
      </c>
      <c r="AD52" s="88" t="str">
        <f t="shared" si="45"/>
        <v>0</v>
      </c>
      <c r="AE52" s="109" t="str">
        <f t="shared" si="45"/>
        <v>0</v>
      </c>
      <c r="AF52" s="88" t="str">
        <f t="shared" si="45"/>
        <v>0</v>
      </c>
      <c r="AG52" s="88" t="str">
        <f t="shared" si="45"/>
        <v>0</v>
      </c>
      <c r="AH52" s="110" t="str">
        <f t="shared" si="45"/>
        <v>0</v>
      </c>
      <c r="AJ52" s="61">
        <f t="shared" si="46"/>
        <v>0</v>
      </c>
      <c r="AK52" s="74">
        <f t="shared" si="47"/>
        <v>0</v>
      </c>
      <c r="AL52" s="61">
        <f t="shared" si="48"/>
        <v>0</v>
      </c>
      <c r="AM52" s="74">
        <f t="shared" si="49"/>
        <v>0</v>
      </c>
      <c r="AN52" s="61">
        <f t="shared" si="50"/>
        <v>0</v>
      </c>
      <c r="AO52" s="74">
        <f t="shared" si="51"/>
        <v>0</v>
      </c>
      <c r="AP52" s="20"/>
      <c r="AQ52" s="20">
        <f t="shared" si="52"/>
        <v>0</v>
      </c>
      <c r="AR52" s="20">
        <f t="shared" si="53"/>
        <v>0</v>
      </c>
      <c r="AS52" s="20">
        <f t="shared" si="54"/>
        <v>0</v>
      </c>
      <c r="AT52" s="20"/>
      <c r="AU52" s="122" t="str">
        <f t="shared" si="55"/>
        <v/>
      </c>
    </row>
    <row r="53" spans="1:51" ht="15">
      <c r="A53"/>
      <c r="B53" s="122"/>
      <c r="C53" s="119">
        <f t="shared" si="35"/>
        <v>0</v>
      </c>
      <c r="D53" s="4">
        <f t="shared" si="36"/>
        <v>0</v>
      </c>
      <c r="E53" s="116" t="str">
        <f t="shared" si="37"/>
        <v/>
      </c>
      <c r="F53" s="11" t="str">
        <f t="shared" si="38"/>
        <v/>
      </c>
      <c r="G53" s="7" t="str">
        <f t="shared" si="39"/>
        <v/>
      </c>
      <c r="H53" s="7" t="str">
        <f t="shared" si="40"/>
        <v/>
      </c>
      <c r="I53" s="7" t="str">
        <f t="shared" si="41"/>
        <v/>
      </c>
      <c r="J53" s="4" t="str">
        <f t="shared" si="42"/>
        <v/>
      </c>
      <c r="K53" s="116" t="str">
        <f t="shared" si="43"/>
        <v>0</v>
      </c>
      <c r="L53" s="11" t="str">
        <f t="shared" si="43"/>
        <v>0</v>
      </c>
      <c r="M53" s="11" t="str">
        <f t="shared" si="43"/>
        <v>0</v>
      </c>
      <c r="N53" s="117" t="str">
        <f t="shared" si="43"/>
        <v>0</v>
      </c>
      <c r="O53" s="11" t="str">
        <f t="shared" si="43"/>
        <v>0</v>
      </c>
      <c r="P53" s="11" t="str">
        <f t="shared" si="43"/>
        <v>0</v>
      </c>
      <c r="Q53" s="11" t="str">
        <f t="shared" si="43"/>
        <v>0</v>
      </c>
      <c r="R53" s="11" t="str">
        <f t="shared" si="43"/>
        <v>0</v>
      </c>
      <c r="S53" s="116" t="str">
        <f t="shared" si="44"/>
        <v>0</v>
      </c>
      <c r="T53" s="11" t="str">
        <f t="shared" si="44"/>
        <v>0</v>
      </c>
      <c r="U53" s="11" t="str">
        <f t="shared" si="44"/>
        <v>0</v>
      </c>
      <c r="V53" s="117" t="str">
        <f t="shared" si="44"/>
        <v>0</v>
      </c>
      <c r="W53" s="105" t="str">
        <f t="shared" si="44"/>
        <v>0</v>
      </c>
      <c r="X53" s="106" t="str">
        <f t="shared" si="44"/>
        <v>0</v>
      </c>
      <c r="Y53" s="11" t="str">
        <f t="shared" si="44"/>
        <v>0</v>
      </c>
      <c r="Z53" s="117" t="str">
        <f t="shared" si="44"/>
        <v>0</v>
      </c>
      <c r="AA53" s="11" t="str">
        <f t="shared" si="45"/>
        <v>0</v>
      </c>
      <c r="AB53" s="85" t="str">
        <f t="shared" si="45"/>
        <v>0</v>
      </c>
      <c r="AC53" s="86" t="str">
        <f t="shared" si="45"/>
        <v>0</v>
      </c>
      <c r="AD53" s="88" t="str">
        <f t="shared" si="45"/>
        <v>0</v>
      </c>
      <c r="AE53" s="109" t="str">
        <f t="shared" si="45"/>
        <v>0</v>
      </c>
      <c r="AF53" s="88" t="str">
        <f t="shared" si="45"/>
        <v>0</v>
      </c>
      <c r="AG53" s="88" t="str">
        <f t="shared" si="45"/>
        <v>0</v>
      </c>
      <c r="AH53" s="110" t="str">
        <f t="shared" si="45"/>
        <v>0</v>
      </c>
      <c r="AJ53" s="61">
        <f t="shared" si="46"/>
        <v>0</v>
      </c>
      <c r="AK53" s="74">
        <f t="shared" si="47"/>
        <v>0</v>
      </c>
      <c r="AL53" s="61">
        <f t="shared" si="48"/>
        <v>0</v>
      </c>
      <c r="AM53" s="74">
        <f t="shared" si="49"/>
        <v>0</v>
      </c>
      <c r="AN53" s="61">
        <f t="shared" si="50"/>
        <v>0</v>
      </c>
      <c r="AO53" s="74">
        <f t="shared" si="51"/>
        <v>0</v>
      </c>
      <c r="AP53" s="20"/>
      <c r="AQ53" s="20">
        <f t="shared" si="52"/>
        <v>0</v>
      </c>
      <c r="AR53" s="20">
        <f t="shared" si="53"/>
        <v>0</v>
      </c>
      <c r="AS53" s="20">
        <f t="shared" si="54"/>
        <v>0</v>
      </c>
      <c r="AT53" s="20"/>
      <c r="AU53" s="122" t="str">
        <f t="shared" si="55"/>
        <v/>
      </c>
    </row>
    <row r="54" spans="1:51" ht="15">
      <c r="A54"/>
      <c r="B54" s="122"/>
      <c r="C54" s="119">
        <f t="shared" si="35"/>
        <v>0</v>
      </c>
      <c r="D54" s="4">
        <f t="shared" si="36"/>
        <v>0</v>
      </c>
      <c r="E54" s="116" t="str">
        <f t="shared" si="37"/>
        <v/>
      </c>
      <c r="F54" s="11" t="str">
        <f t="shared" si="38"/>
        <v/>
      </c>
      <c r="G54" s="7" t="str">
        <f t="shared" si="39"/>
        <v/>
      </c>
      <c r="H54" s="7" t="str">
        <f t="shared" si="40"/>
        <v/>
      </c>
      <c r="I54" s="7" t="str">
        <f t="shared" si="41"/>
        <v/>
      </c>
      <c r="J54" s="4" t="str">
        <f t="shared" si="42"/>
        <v/>
      </c>
      <c r="K54" s="116" t="str">
        <f t="shared" si="43"/>
        <v>0</v>
      </c>
      <c r="L54" s="11" t="str">
        <f t="shared" si="43"/>
        <v>0</v>
      </c>
      <c r="M54" s="11" t="str">
        <f t="shared" si="43"/>
        <v>0</v>
      </c>
      <c r="N54" s="117" t="str">
        <f t="shared" si="43"/>
        <v>0</v>
      </c>
      <c r="O54" s="11" t="str">
        <f t="shared" si="43"/>
        <v>0</v>
      </c>
      <c r="P54" s="11" t="str">
        <f t="shared" si="43"/>
        <v>0</v>
      </c>
      <c r="Q54" s="11" t="str">
        <f t="shared" si="43"/>
        <v>0</v>
      </c>
      <c r="R54" s="11" t="str">
        <f t="shared" si="43"/>
        <v>0</v>
      </c>
      <c r="S54" s="116" t="str">
        <f t="shared" si="44"/>
        <v>0</v>
      </c>
      <c r="T54" s="11" t="str">
        <f t="shared" si="44"/>
        <v>0</v>
      </c>
      <c r="U54" s="11" t="str">
        <f t="shared" si="44"/>
        <v>0</v>
      </c>
      <c r="V54" s="117" t="str">
        <f t="shared" si="44"/>
        <v>0</v>
      </c>
      <c r="W54" s="105" t="str">
        <f t="shared" si="44"/>
        <v>0</v>
      </c>
      <c r="X54" s="106" t="str">
        <f t="shared" si="44"/>
        <v>0</v>
      </c>
      <c r="Y54" s="11" t="str">
        <f t="shared" si="44"/>
        <v>0</v>
      </c>
      <c r="Z54" s="117" t="str">
        <f t="shared" si="44"/>
        <v>0</v>
      </c>
      <c r="AA54" s="11" t="str">
        <f t="shared" si="45"/>
        <v>0</v>
      </c>
      <c r="AB54" s="85" t="str">
        <f t="shared" si="45"/>
        <v>0</v>
      </c>
      <c r="AC54" s="86" t="str">
        <f t="shared" si="45"/>
        <v>0</v>
      </c>
      <c r="AD54" s="88" t="str">
        <f t="shared" si="45"/>
        <v>0</v>
      </c>
      <c r="AE54" s="109" t="str">
        <f t="shared" si="45"/>
        <v>0</v>
      </c>
      <c r="AF54" s="88" t="str">
        <f t="shared" si="45"/>
        <v>0</v>
      </c>
      <c r="AG54" s="88" t="str">
        <f t="shared" si="45"/>
        <v>0</v>
      </c>
      <c r="AH54" s="110" t="str">
        <f t="shared" si="45"/>
        <v>0</v>
      </c>
      <c r="AJ54" s="61">
        <f t="shared" si="46"/>
        <v>0</v>
      </c>
      <c r="AK54" s="74">
        <f t="shared" si="47"/>
        <v>0</v>
      </c>
      <c r="AL54" s="61">
        <f t="shared" si="48"/>
        <v>0</v>
      </c>
      <c r="AM54" s="74">
        <f t="shared" si="49"/>
        <v>0</v>
      </c>
      <c r="AN54" s="61">
        <f t="shared" si="50"/>
        <v>0</v>
      </c>
      <c r="AO54" s="74">
        <f t="shared" si="51"/>
        <v>0</v>
      </c>
      <c r="AP54" s="20"/>
      <c r="AQ54" s="20">
        <f t="shared" si="52"/>
        <v>0</v>
      </c>
      <c r="AR54" s="20">
        <f t="shared" si="53"/>
        <v>0</v>
      </c>
      <c r="AS54" s="20">
        <f t="shared" si="54"/>
        <v>0</v>
      </c>
      <c r="AT54" s="20"/>
      <c r="AU54" s="122" t="str">
        <f t="shared" si="55"/>
        <v/>
      </c>
    </row>
    <row r="55" spans="1:51" ht="15">
      <c r="A55"/>
      <c r="B55" s="122"/>
      <c r="C55" s="119">
        <f t="shared" si="35"/>
        <v>0</v>
      </c>
      <c r="D55" s="4">
        <f t="shared" si="36"/>
        <v>0</v>
      </c>
      <c r="E55" s="116" t="str">
        <f t="shared" si="37"/>
        <v/>
      </c>
      <c r="F55" s="11" t="str">
        <f t="shared" si="38"/>
        <v/>
      </c>
      <c r="G55" s="7" t="str">
        <f t="shared" si="39"/>
        <v/>
      </c>
      <c r="H55" s="7" t="str">
        <f t="shared" si="40"/>
        <v/>
      </c>
      <c r="I55" s="7" t="str">
        <f t="shared" si="41"/>
        <v/>
      </c>
      <c r="J55" s="4" t="str">
        <f t="shared" si="42"/>
        <v/>
      </c>
      <c r="K55" s="116" t="str">
        <f t="shared" si="43"/>
        <v>0</v>
      </c>
      <c r="L55" s="11" t="str">
        <f t="shared" si="43"/>
        <v>0</v>
      </c>
      <c r="M55" s="11" t="str">
        <f t="shared" si="43"/>
        <v>0</v>
      </c>
      <c r="N55" s="117" t="str">
        <f t="shared" si="43"/>
        <v>0</v>
      </c>
      <c r="O55" s="11" t="str">
        <f t="shared" si="43"/>
        <v>0</v>
      </c>
      <c r="P55" s="11" t="str">
        <f t="shared" si="43"/>
        <v>0</v>
      </c>
      <c r="Q55" s="11" t="str">
        <f t="shared" si="43"/>
        <v>0</v>
      </c>
      <c r="R55" s="11" t="str">
        <f t="shared" si="43"/>
        <v>0</v>
      </c>
      <c r="S55" s="116" t="str">
        <f t="shared" si="44"/>
        <v>0</v>
      </c>
      <c r="T55" s="11" t="str">
        <f t="shared" si="44"/>
        <v>0</v>
      </c>
      <c r="U55" s="11" t="str">
        <f t="shared" si="44"/>
        <v>0</v>
      </c>
      <c r="V55" s="117" t="str">
        <f t="shared" si="44"/>
        <v>0</v>
      </c>
      <c r="W55" s="105" t="str">
        <f t="shared" si="44"/>
        <v>0</v>
      </c>
      <c r="X55" s="106" t="str">
        <f t="shared" si="44"/>
        <v>0</v>
      </c>
      <c r="Y55" s="11" t="str">
        <f t="shared" si="44"/>
        <v>0</v>
      </c>
      <c r="Z55" s="117" t="str">
        <f t="shared" si="44"/>
        <v>0</v>
      </c>
      <c r="AA55" s="11" t="str">
        <f t="shared" si="45"/>
        <v>0</v>
      </c>
      <c r="AB55" s="85" t="str">
        <f t="shared" si="45"/>
        <v>0</v>
      </c>
      <c r="AC55" s="86" t="str">
        <f t="shared" si="45"/>
        <v>0</v>
      </c>
      <c r="AD55" s="88" t="str">
        <f t="shared" si="45"/>
        <v>0</v>
      </c>
      <c r="AE55" s="109" t="str">
        <f t="shared" si="45"/>
        <v>0</v>
      </c>
      <c r="AF55" s="88" t="str">
        <f t="shared" si="45"/>
        <v>0</v>
      </c>
      <c r="AG55" s="88" t="str">
        <f t="shared" si="45"/>
        <v>0</v>
      </c>
      <c r="AH55" s="110" t="str">
        <f t="shared" si="45"/>
        <v>0</v>
      </c>
      <c r="AJ55" s="61">
        <f t="shared" si="46"/>
        <v>0</v>
      </c>
      <c r="AK55" s="74">
        <f t="shared" si="47"/>
        <v>0</v>
      </c>
      <c r="AL55" s="61">
        <f t="shared" si="48"/>
        <v>0</v>
      </c>
      <c r="AM55" s="74">
        <f t="shared" si="49"/>
        <v>0</v>
      </c>
      <c r="AN55" s="61">
        <f t="shared" si="50"/>
        <v>0</v>
      </c>
      <c r="AO55" s="74">
        <f t="shared" si="51"/>
        <v>0</v>
      </c>
      <c r="AP55" s="20"/>
      <c r="AQ55" s="20">
        <f t="shared" si="52"/>
        <v>0</v>
      </c>
      <c r="AR55" s="20">
        <f t="shared" si="53"/>
        <v>0</v>
      </c>
      <c r="AS55" s="20">
        <f t="shared" si="54"/>
        <v>0</v>
      </c>
      <c r="AT55" s="20"/>
      <c r="AU55" s="122" t="str">
        <f t="shared" si="55"/>
        <v/>
      </c>
    </row>
    <row r="56" spans="1:51" ht="15">
      <c r="A56"/>
      <c r="B56" s="122"/>
      <c r="C56" s="119">
        <f t="shared" si="35"/>
        <v>0</v>
      </c>
      <c r="D56" s="4">
        <f t="shared" si="36"/>
        <v>0</v>
      </c>
      <c r="E56" s="116" t="str">
        <f t="shared" si="37"/>
        <v/>
      </c>
      <c r="F56" s="11" t="str">
        <f t="shared" si="38"/>
        <v/>
      </c>
      <c r="G56" s="7" t="str">
        <f t="shared" si="39"/>
        <v/>
      </c>
      <c r="H56" s="7" t="str">
        <f t="shared" si="40"/>
        <v/>
      </c>
      <c r="I56" s="7" t="str">
        <f t="shared" si="41"/>
        <v/>
      </c>
      <c r="J56" s="4" t="str">
        <f t="shared" si="42"/>
        <v/>
      </c>
      <c r="K56" s="116" t="str">
        <f t="shared" si="43"/>
        <v>0</v>
      </c>
      <c r="L56" s="11" t="str">
        <f t="shared" si="43"/>
        <v>0</v>
      </c>
      <c r="M56" s="11" t="str">
        <f t="shared" si="43"/>
        <v>0</v>
      </c>
      <c r="N56" s="117" t="str">
        <f t="shared" si="43"/>
        <v>0</v>
      </c>
      <c r="O56" s="11" t="str">
        <f t="shared" si="43"/>
        <v>0</v>
      </c>
      <c r="P56" s="11" t="str">
        <f t="shared" si="43"/>
        <v>0</v>
      </c>
      <c r="Q56" s="11" t="str">
        <f t="shared" si="43"/>
        <v>0</v>
      </c>
      <c r="R56" s="11" t="str">
        <f t="shared" si="43"/>
        <v>0</v>
      </c>
      <c r="S56" s="116" t="str">
        <f t="shared" si="44"/>
        <v>0</v>
      </c>
      <c r="T56" s="11" t="str">
        <f t="shared" si="44"/>
        <v>0</v>
      </c>
      <c r="U56" s="11" t="str">
        <f t="shared" si="44"/>
        <v>0</v>
      </c>
      <c r="V56" s="117" t="str">
        <f t="shared" si="44"/>
        <v>0</v>
      </c>
      <c r="W56" s="105" t="str">
        <f t="shared" si="44"/>
        <v>0</v>
      </c>
      <c r="X56" s="106" t="str">
        <f t="shared" si="44"/>
        <v>0</v>
      </c>
      <c r="Y56" s="11" t="str">
        <f t="shared" si="44"/>
        <v>0</v>
      </c>
      <c r="Z56" s="117" t="str">
        <f t="shared" si="44"/>
        <v>0</v>
      </c>
      <c r="AA56" s="11" t="str">
        <f t="shared" si="45"/>
        <v>0</v>
      </c>
      <c r="AB56" s="85" t="str">
        <f t="shared" si="45"/>
        <v>0</v>
      </c>
      <c r="AC56" s="86" t="str">
        <f t="shared" si="45"/>
        <v>0</v>
      </c>
      <c r="AD56" s="88" t="str">
        <f t="shared" si="45"/>
        <v>0</v>
      </c>
      <c r="AE56" s="109" t="str">
        <f t="shared" si="45"/>
        <v>0</v>
      </c>
      <c r="AF56" s="88" t="str">
        <f t="shared" si="45"/>
        <v>0</v>
      </c>
      <c r="AG56" s="88" t="str">
        <f t="shared" si="45"/>
        <v>0</v>
      </c>
      <c r="AH56" s="110" t="str">
        <f t="shared" si="45"/>
        <v>0</v>
      </c>
      <c r="AJ56" s="61">
        <f t="shared" si="46"/>
        <v>0</v>
      </c>
      <c r="AK56" s="74">
        <f t="shared" si="47"/>
        <v>0</v>
      </c>
      <c r="AL56" s="61">
        <f t="shared" si="48"/>
        <v>0</v>
      </c>
      <c r="AM56" s="74">
        <f t="shared" si="49"/>
        <v>0</v>
      </c>
      <c r="AN56" s="61">
        <f t="shared" si="50"/>
        <v>0</v>
      </c>
      <c r="AO56" s="74">
        <f t="shared" si="51"/>
        <v>0</v>
      </c>
      <c r="AP56" s="20"/>
      <c r="AQ56" s="20">
        <f t="shared" si="52"/>
        <v>0</v>
      </c>
      <c r="AR56" s="20">
        <f t="shared" si="53"/>
        <v>0</v>
      </c>
      <c r="AS56" s="20">
        <f t="shared" si="54"/>
        <v>0</v>
      </c>
      <c r="AT56" s="20"/>
      <c r="AU56" s="122" t="str">
        <f t="shared" si="55"/>
        <v/>
      </c>
    </row>
    <row r="57" spans="1:51" ht="15">
      <c r="A57"/>
      <c r="B57" s="122"/>
      <c r="C57" s="119">
        <f t="shared" si="35"/>
        <v>0</v>
      </c>
      <c r="D57" s="4">
        <f t="shared" si="36"/>
        <v>0</v>
      </c>
      <c r="E57" s="116" t="str">
        <f t="shared" si="37"/>
        <v/>
      </c>
      <c r="F57" s="11" t="str">
        <f t="shared" si="38"/>
        <v/>
      </c>
      <c r="G57" s="7" t="str">
        <f t="shared" si="39"/>
        <v/>
      </c>
      <c r="H57" s="7" t="str">
        <f t="shared" si="40"/>
        <v/>
      </c>
      <c r="I57" s="7" t="str">
        <f t="shared" si="41"/>
        <v/>
      </c>
      <c r="J57" s="4" t="str">
        <f t="shared" si="42"/>
        <v/>
      </c>
      <c r="K57" s="116" t="str">
        <f t="shared" si="43"/>
        <v>0</v>
      </c>
      <c r="L57" s="11" t="str">
        <f t="shared" si="43"/>
        <v>0</v>
      </c>
      <c r="M57" s="11" t="str">
        <f t="shared" si="43"/>
        <v>0</v>
      </c>
      <c r="N57" s="117" t="str">
        <f t="shared" si="43"/>
        <v>0</v>
      </c>
      <c r="O57" s="11" t="str">
        <f t="shared" si="43"/>
        <v>0</v>
      </c>
      <c r="P57" s="11" t="str">
        <f t="shared" si="43"/>
        <v>0</v>
      </c>
      <c r="Q57" s="11" t="str">
        <f t="shared" si="43"/>
        <v>0</v>
      </c>
      <c r="R57" s="11" t="str">
        <f t="shared" si="43"/>
        <v>0</v>
      </c>
      <c r="S57" s="116" t="str">
        <f t="shared" si="44"/>
        <v>0</v>
      </c>
      <c r="T57" s="11" t="str">
        <f t="shared" si="44"/>
        <v>0</v>
      </c>
      <c r="U57" s="11" t="str">
        <f t="shared" si="44"/>
        <v>0</v>
      </c>
      <c r="V57" s="117" t="str">
        <f t="shared" si="44"/>
        <v>0</v>
      </c>
      <c r="W57" s="105" t="str">
        <f t="shared" si="44"/>
        <v>0</v>
      </c>
      <c r="X57" s="106" t="str">
        <f t="shared" si="44"/>
        <v>0</v>
      </c>
      <c r="Y57" s="11" t="str">
        <f t="shared" si="44"/>
        <v>0</v>
      </c>
      <c r="Z57" s="117" t="str">
        <f t="shared" si="44"/>
        <v>0</v>
      </c>
      <c r="AA57" s="11" t="str">
        <f t="shared" si="45"/>
        <v>0</v>
      </c>
      <c r="AB57" s="85" t="str">
        <f t="shared" si="45"/>
        <v>0</v>
      </c>
      <c r="AC57" s="86" t="str">
        <f t="shared" si="45"/>
        <v>0</v>
      </c>
      <c r="AD57" s="88" t="str">
        <f t="shared" si="45"/>
        <v>0</v>
      </c>
      <c r="AE57" s="109" t="str">
        <f t="shared" si="45"/>
        <v>0</v>
      </c>
      <c r="AF57" s="88" t="str">
        <f t="shared" si="45"/>
        <v>0</v>
      </c>
      <c r="AG57" s="88" t="str">
        <f t="shared" si="45"/>
        <v>0</v>
      </c>
      <c r="AH57" s="110" t="str">
        <f t="shared" si="45"/>
        <v>0</v>
      </c>
      <c r="AJ57" s="61">
        <f t="shared" si="46"/>
        <v>0</v>
      </c>
      <c r="AK57" s="74">
        <f t="shared" si="47"/>
        <v>0</v>
      </c>
      <c r="AL57" s="61">
        <f t="shared" si="48"/>
        <v>0</v>
      </c>
      <c r="AM57" s="74">
        <f t="shared" si="49"/>
        <v>0</v>
      </c>
      <c r="AN57" s="61">
        <f t="shared" si="50"/>
        <v>0</v>
      </c>
      <c r="AO57" s="74">
        <f t="shared" si="51"/>
        <v>0</v>
      </c>
      <c r="AP57" s="20"/>
      <c r="AQ57" s="20">
        <f t="shared" si="52"/>
        <v>0</v>
      </c>
      <c r="AR57" s="20">
        <f t="shared" si="53"/>
        <v>0</v>
      </c>
      <c r="AS57" s="20">
        <f t="shared" si="54"/>
        <v>0</v>
      </c>
      <c r="AT57" s="20"/>
      <c r="AU57" s="122" t="str">
        <f t="shared" si="55"/>
        <v/>
      </c>
    </row>
    <row r="58" spans="1:51" ht="15">
      <c r="A58"/>
      <c r="B58" s="122"/>
      <c r="C58" s="119">
        <f t="shared" si="35"/>
        <v>0</v>
      </c>
      <c r="D58" s="4">
        <f t="shared" si="36"/>
        <v>0</v>
      </c>
      <c r="E58" s="116" t="str">
        <f t="shared" si="37"/>
        <v/>
      </c>
      <c r="F58" s="11" t="str">
        <f t="shared" si="38"/>
        <v/>
      </c>
      <c r="G58" s="7" t="str">
        <f t="shared" si="39"/>
        <v/>
      </c>
      <c r="H58" s="7" t="str">
        <f t="shared" si="40"/>
        <v/>
      </c>
      <c r="I58" s="7" t="str">
        <f t="shared" si="41"/>
        <v/>
      </c>
      <c r="J58" s="4" t="str">
        <f t="shared" si="42"/>
        <v/>
      </c>
      <c r="K58" s="116" t="str">
        <f t="shared" si="43"/>
        <v>0</v>
      </c>
      <c r="L58" s="11" t="str">
        <f t="shared" si="43"/>
        <v>0</v>
      </c>
      <c r="M58" s="11" t="str">
        <f t="shared" si="43"/>
        <v>0</v>
      </c>
      <c r="N58" s="117" t="str">
        <f t="shared" si="43"/>
        <v>0</v>
      </c>
      <c r="O58" s="11" t="str">
        <f t="shared" si="43"/>
        <v>0</v>
      </c>
      <c r="P58" s="11" t="str">
        <f t="shared" si="43"/>
        <v>0</v>
      </c>
      <c r="Q58" s="11" t="str">
        <f t="shared" si="43"/>
        <v>0</v>
      </c>
      <c r="R58" s="11" t="str">
        <f t="shared" si="43"/>
        <v>0</v>
      </c>
      <c r="S58" s="116" t="str">
        <f t="shared" si="44"/>
        <v>0</v>
      </c>
      <c r="T58" s="11" t="str">
        <f t="shared" si="44"/>
        <v>0</v>
      </c>
      <c r="U58" s="11" t="str">
        <f t="shared" si="44"/>
        <v>0</v>
      </c>
      <c r="V58" s="117" t="str">
        <f t="shared" si="44"/>
        <v>0</v>
      </c>
      <c r="W58" s="105" t="str">
        <f t="shared" si="44"/>
        <v>0</v>
      </c>
      <c r="X58" s="106" t="str">
        <f t="shared" si="44"/>
        <v>0</v>
      </c>
      <c r="Y58" s="11" t="str">
        <f t="shared" si="44"/>
        <v>0</v>
      </c>
      <c r="Z58" s="117" t="str">
        <f t="shared" si="44"/>
        <v>0</v>
      </c>
      <c r="AA58" s="11" t="str">
        <f t="shared" si="45"/>
        <v>0</v>
      </c>
      <c r="AB58" s="85" t="str">
        <f t="shared" si="45"/>
        <v>0</v>
      </c>
      <c r="AC58" s="86" t="str">
        <f t="shared" si="45"/>
        <v>0</v>
      </c>
      <c r="AD58" s="88" t="str">
        <f t="shared" si="45"/>
        <v>0</v>
      </c>
      <c r="AE58" s="109" t="str">
        <f t="shared" si="45"/>
        <v>0</v>
      </c>
      <c r="AF58" s="88" t="str">
        <f t="shared" si="45"/>
        <v>0</v>
      </c>
      <c r="AG58" s="88" t="str">
        <f t="shared" si="45"/>
        <v>0</v>
      </c>
      <c r="AH58" s="110" t="str">
        <f t="shared" si="45"/>
        <v>0</v>
      </c>
      <c r="AJ58" s="61">
        <f t="shared" si="46"/>
        <v>0</v>
      </c>
      <c r="AK58" s="74">
        <f t="shared" si="47"/>
        <v>0</v>
      </c>
      <c r="AL58" s="61">
        <f t="shared" si="48"/>
        <v>0</v>
      </c>
      <c r="AM58" s="74">
        <f t="shared" si="49"/>
        <v>0</v>
      </c>
      <c r="AN58" s="61">
        <f t="shared" si="50"/>
        <v>0</v>
      </c>
      <c r="AO58" s="74">
        <f t="shared" si="51"/>
        <v>0</v>
      </c>
      <c r="AP58" s="20"/>
      <c r="AQ58" s="20">
        <f t="shared" si="52"/>
        <v>0</v>
      </c>
      <c r="AR58" s="20">
        <f t="shared" si="53"/>
        <v>0</v>
      </c>
      <c r="AS58" s="20">
        <f t="shared" si="54"/>
        <v>0</v>
      </c>
      <c r="AT58" s="20"/>
      <c r="AU58" s="122" t="str">
        <f t="shared" si="55"/>
        <v/>
      </c>
    </row>
    <row r="59" spans="1:51" ht="15">
      <c r="A59"/>
      <c r="B59" s="122"/>
      <c r="C59" s="119">
        <f t="shared" si="35"/>
        <v>0</v>
      </c>
      <c r="D59" s="4">
        <f t="shared" si="36"/>
        <v>0</v>
      </c>
      <c r="E59" s="116" t="str">
        <f t="shared" si="37"/>
        <v/>
      </c>
      <c r="F59" s="11" t="str">
        <f t="shared" si="38"/>
        <v/>
      </c>
      <c r="G59" s="7" t="str">
        <f t="shared" si="39"/>
        <v/>
      </c>
      <c r="H59" s="7" t="str">
        <f t="shared" si="40"/>
        <v/>
      </c>
      <c r="I59" s="7" t="str">
        <f t="shared" si="41"/>
        <v/>
      </c>
      <c r="J59" s="4" t="str">
        <f t="shared" si="42"/>
        <v/>
      </c>
      <c r="K59" s="116" t="str">
        <f t="shared" si="43"/>
        <v>0</v>
      </c>
      <c r="L59" s="11" t="str">
        <f t="shared" si="43"/>
        <v>0</v>
      </c>
      <c r="M59" s="11" t="str">
        <f t="shared" si="43"/>
        <v>0</v>
      </c>
      <c r="N59" s="117" t="str">
        <f t="shared" si="43"/>
        <v>0</v>
      </c>
      <c r="O59" s="11" t="str">
        <f t="shared" si="43"/>
        <v>0</v>
      </c>
      <c r="P59" s="11" t="str">
        <f t="shared" si="43"/>
        <v>0</v>
      </c>
      <c r="Q59" s="11" t="str">
        <f t="shared" si="43"/>
        <v>0</v>
      </c>
      <c r="R59" s="11" t="str">
        <f t="shared" si="43"/>
        <v>0</v>
      </c>
      <c r="S59" s="116" t="str">
        <f t="shared" si="44"/>
        <v>0</v>
      </c>
      <c r="T59" s="11" t="str">
        <f t="shared" si="44"/>
        <v>0</v>
      </c>
      <c r="U59" s="11" t="str">
        <f t="shared" si="44"/>
        <v>0</v>
      </c>
      <c r="V59" s="117" t="str">
        <f t="shared" si="44"/>
        <v>0</v>
      </c>
      <c r="W59" s="105" t="str">
        <f t="shared" si="44"/>
        <v>0</v>
      </c>
      <c r="X59" s="106" t="str">
        <f t="shared" si="44"/>
        <v>0</v>
      </c>
      <c r="Y59" s="11" t="str">
        <f t="shared" si="44"/>
        <v>0</v>
      </c>
      <c r="Z59" s="117" t="str">
        <f t="shared" si="44"/>
        <v>0</v>
      </c>
      <c r="AA59" s="11" t="str">
        <f t="shared" si="45"/>
        <v>0</v>
      </c>
      <c r="AB59" s="85" t="str">
        <f t="shared" si="45"/>
        <v>0</v>
      </c>
      <c r="AC59" s="86" t="str">
        <f t="shared" si="45"/>
        <v>0</v>
      </c>
      <c r="AD59" s="88" t="str">
        <f t="shared" si="45"/>
        <v>0</v>
      </c>
      <c r="AE59" s="109" t="str">
        <f t="shared" si="45"/>
        <v>0</v>
      </c>
      <c r="AF59" s="88" t="str">
        <f t="shared" si="45"/>
        <v>0</v>
      </c>
      <c r="AG59" s="88" t="str">
        <f t="shared" si="45"/>
        <v>0</v>
      </c>
      <c r="AH59" s="110" t="str">
        <f t="shared" si="45"/>
        <v>0</v>
      </c>
      <c r="AJ59" s="61">
        <f t="shared" si="46"/>
        <v>0</v>
      </c>
      <c r="AK59" s="74">
        <f t="shared" si="47"/>
        <v>0</v>
      </c>
      <c r="AL59" s="61">
        <f t="shared" si="48"/>
        <v>0</v>
      </c>
      <c r="AM59" s="74">
        <f t="shared" si="49"/>
        <v>0</v>
      </c>
      <c r="AN59" s="61">
        <f t="shared" si="50"/>
        <v>0</v>
      </c>
      <c r="AO59" s="74">
        <f t="shared" si="51"/>
        <v>0</v>
      </c>
      <c r="AP59" s="20"/>
      <c r="AQ59" s="20">
        <f t="shared" si="52"/>
        <v>0</v>
      </c>
      <c r="AR59" s="20">
        <f t="shared" si="53"/>
        <v>0</v>
      </c>
      <c r="AS59" s="20">
        <f t="shared" si="54"/>
        <v>0</v>
      </c>
      <c r="AT59" s="20"/>
      <c r="AU59" s="122" t="str">
        <f t="shared" si="55"/>
        <v/>
      </c>
    </row>
    <row r="60" spans="1:51" ht="15">
      <c r="A60"/>
      <c r="B60" s="122"/>
      <c r="C60" s="119">
        <f t="shared" si="35"/>
        <v>0</v>
      </c>
      <c r="D60" s="4">
        <f t="shared" si="36"/>
        <v>0</v>
      </c>
      <c r="E60" s="116" t="str">
        <f t="shared" si="37"/>
        <v/>
      </c>
      <c r="F60" s="11" t="str">
        <f t="shared" si="38"/>
        <v/>
      </c>
      <c r="G60" s="7" t="str">
        <f t="shared" si="39"/>
        <v/>
      </c>
      <c r="H60" s="7" t="str">
        <f t="shared" si="40"/>
        <v/>
      </c>
      <c r="I60" s="7" t="str">
        <f t="shared" si="41"/>
        <v/>
      </c>
      <c r="J60" s="4" t="str">
        <f t="shared" si="42"/>
        <v/>
      </c>
      <c r="K60" s="116" t="str">
        <f t="shared" si="43"/>
        <v>0</v>
      </c>
      <c r="L60" s="11" t="str">
        <f t="shared" si="43"/>
        <v>0</v>
      </c>
      <c r="M60" s="11" t="str">
        <f t="shared" si="43"/>
        <v>0</v>
      </c>
      <c r="N60" s="117" t="str">
        <f t="shared" si="43"/>
        <v>0</v>
      </c>
      <c r="O60" s="11" t="str">
        <f t="shared" si="43"/>
        <v>0</v>
      </c>
      <c r="P60" s="11" t="str">
        <f t="shared" si="43"/>
        <v>0</v>
      </c>
      <c r="Q60" s="11" t="str">
        <f t="shared" si="43"/>
        <v>0</v>
      </c>
      <c r="R60" s="11" t="str">
        <f t="shared" si="43"/>
        <v>0</v>
      </c>
      <c r="S60" s="116" t="str">
        <f t="shared" si="44"/>
        <v>0</v>
      </c>
      <c r="T60" s="11" t="str">
        <f t="shared" si="44"/>
        <v>0</v>
      </c>
      <c r="U60" s="11" t="str">
        <f t="shared" si="44"/>
        <v>0</v>
      </c>
      <c r="V60" s="117" t="str">
        <f t="shared" si="44"/>
        <v>0</v>
      </c>
      <c r="W60" s="105" t="str">
        <f t="shared" si="44"/>
        <v>0</v>
      </c>
      <c r="X60" s="106" t="str">
        <f t="shared" si="44"/>
        <v>0</v>
      </c>
      <c r="Y60" s="11" t="str">
        <f t="shared" si="44"/>
        <v>0</v>
      </c>
      <c r="Z60" s="117" t="str">
        <f t="shared" si="44"/>
        <v>0</v>
      </c>
      <c r="AA60" s="11" t="str">
        <f t="shared" si="45"/>
        <v>0</v>
      </c>
      <c r="AB60" s="85" t="str">
        <f t="shared" si="45"/>
        <v>0</v>
      </c>
      <c r="AC60" s="86" t="str">
        <f t="shared" si="45"/>
        <v>0</v>
      </c>
      <c r="AD60" s="88" t="str">
        <f t="shared" si="45"/>
        <v>0</v>
      </c>
      <c r="AE60" s="109" t="str">
        <f t="shared" si="45"/>
        <v>0</v>
      </c>
      <c r="AF60" s="88" t="str">
        <f t="shared" si="45"/>
        <v>0</v>
      </c>
      <c r="AG60" s="88" t="str">
        <f t="shared" si="45"/>
        <v>0</v>
      </c>
      <c r="AH60" s="110" t="str">
        <f t="shared" si="45"/>
        <v>0</v>
      </c>
      <c r="AJ60" s="61">
        <f t="shared" si="46"/>
        <v>0</v>
      </c>
      <c r="AK60" s="74">
        <f t="shared" si="47"/>
        <v>0</v>
      </c>
      <c r="AL60" s="61">
        <f t="shared" si="48"/>
        <v>0</v>
      </c>
      <c r="AM60" s="74">
        <f t="shared" si="49"/>
        <v>0</v>
      </c>
      <c r="AN60" s="61">
        <f t="shared" si="50"/>
        <v>0</v>
      </c>
      <c r="AO60" s="74">
        <f t="shared" si="51"/>
        <v>0</v>
      </c>
      <c r="AP60" s="20"/>
      <c r="AQ60" s="20">
        <f t="shared" si="52"/>
        <v>0</v>
      </c>
      <c r="AR60" s="20">
        <f t="shared" si="53"/>
        <v>0</v>
      </c>
      <c r="AS60" s="20">
        <f t="shared" si="54"/>
        <v>0</v>
      </c>
      <c r="AT60" s="20"/>
      <c r="AU60" s="122" t="str">
        <f t="shared" si="55"/>
        <v/>
      </c>
    </row>
    <row r="61" spans="1:51" ht="15">
      <c r="A61"/>
      <c r="B61" s="122"/>
      <c r="C61" s="119">
        <f t="shared" si="35"/>
        <v>0</v>
      </c>
      <c r="D61" s="4">
        <f t="shared" si="36"/>
        <v>0</v>
      </c>
      <c r="E61" s="116" t="str">
        <f t="shared" si="37"/>
        <v/>
      </c>
      <c r="F61" s="11" t="str">
        <f t="shared" si="38"/>
        <v/>
      </c>
      <c r="G61" s="7" t="str">
        <f t="shared" si="39"/>
        <v/>
      </c>
      <c r="H61" s="7" t="str">
        <f t="shared" si="40"/>
        <v/>
      </c>
      <c r="I61" s="7" t="str">
        <f t="shared" si="41"/>
        <v/>
      </c>
      <c r="J61" s="4" t="str">
        <f t="shared" si="42"/>
        <v/>
      </c>
      <c r="K61" s="116" t="str">
        <f t="shared" si="43"/>
        <v>0</v>
      </c>
      <c r="L61" s="11" t="str">
        <f t="shared" si="43"/>
        <v>0</v>
      </c>
      <c r="M61" s="11" t="str">
        <f t="shared" si="43"/>
        <v>0</v>
      </c>
      <c r="N61" s="117" t="str">
        <f t="shared" si="43"/>
        <v>0</v>
      </c>
      <c r="O61" s="11" t="str">
        <f t="shared" si="43"/>
        <v>0</v>
      </c>
      <c r="P61" s="11" t="str">
        <f t="shared" si="43"/>
        <v>0</v>
      </c>
      <c r="Q61" s="11" t="str">
        <f t="shared" si="43"/>
        <v>0</v>
      </c>
      <c r="R61" s="11" t="str">
        <f t="shared" si="43"/>
        <v>0</v>
      </c>
      <c r="S61" s="116" t="str">
        <f t="shared" si="44"/>
        <v>0</v>
      </c>
      <c r="T61" s="11" t="str">
        <f t="shared" si="44"/>
        <v>0</v>
      </c>
      <c r="U61" s="11" t="str">
        <f t="shared" si="44"/>
        <v>0</v>
      </c>
      <c r="V61" s="117" t="str">
        <f t="shared" si="44"/>
        <v>0</v>
      </c>
      <c r="W61" s="105" t="str">
        <f t="shared" si="44"/>
        <v>0</v>
      </c>
      <c r="X61" s="106" t="str">
        <f t="shared" si="44"/>
        <v>0</v>
      </c>
      <c r="Y61" s="11" t="str">
        <f t="shared" si="44"/>
        <v>0</v>
      </c>
      <c r="Z61" s="117" t="str">
        <f t="shared" si="44"/>
        <v>0</v>
      </c>
      <c r="AA61" s="11" t="str">
        <f t="shared" si="45"/>
        <v>0</v>
      </c>
      <c r="AB61" s="85" t="str">
        <f t="shared" si="45"/>
        <v>0</v>
      </c>
      <c r="AC61" s="86" t="str">
        <f t="shared" si="45"/>
        <v>0</v>
      </c>
      <c r="AD61" s="88" t="str">
        <f t="shared" si="45"/>
        <v>0</v>
      </c>
      <c r="AE61" s="109" t="str">
        <f t="shared" si="45"/>
        <v>0</v>
      </c>
      <c r="AF61" s="88" t="str">
        <f t="shared" si="45"/>
        <v>0</v>
      </c>
      <c r="AG61" s="88" t="str">
        <f t="shared" si="45"/>
        <v>0</v>
      </c>
      <c r="AH61" s="110" t="str">
        <f t="shared" si="45"/>
        <v>0</v>
      </c>
      <c r="AJ61" s="61">
        <f t="shared" si="46"/>
        <v>0</v>
      </c>
      <c r="AK61" s="74">
        <f t="shared" si="47"/>
        <v>0</v>
      </c>
      <c r="AL61" s="61">
        <f t="shared" si="48"/>
        <v>0</v>
      </c>
      <c r="AM61" s="74">
        <f t="shared" si="49"/>
        <v>0</v>
      </c>
      <c r="AN61" s="61">
        <f t="shared" si="50"/>
        <v>0</v>
      </c>
      <c r="AO61" s="74">
        <f t="shared" si="51"/>
        <v>0</v>
      </c>
      <c r="AP61" s="20"/>
      <c r="AQ61" s="20">
        <f t="shared" si="52"/>
        <v>0</v>
      </c>
      <c r="AR61" s="20">
        <f t="shared" si="53"/>
        <v>0</v>
      </c>
      <c r="AS61" s="20">
        <f t="shared" si="54"/>
        <v>0</v>
      </c>
      <c r="AT61" s="20"/>
      <c r="AU61" s="122" t="str">
        <f t="shared" si="55"/>
        <v/>
      </c>
    </row>
    <row r="62" spans="1:51" ht="15">
      <c r="A62"/>
      <c r="B62" s="122"/>
      <c r="C62" s="119">
        <f t="shared" si="35"/>
        <v>0</v>
      </c>
      <c r="D62" s="4">
        <f t="shared" si="36"/>
        <v>0</v>
      </c>
      <c r="E62" s="116" t="str">
        <f t="shared" si="37"/>
        <v/>
      </c>
      <c r="F62" s="11" t="str">
        <f t="shared" si="38"/>
        <v/>
      </c>
      <c r="G62" s="7" t="str">
        <f t="shared" si="39"/>
        <v/>
      </c>
      <c r="H62" s="7" t="str">
        <f t="shared" si="40"/>
        <v/>
      </c>
      <c r="I62" s="7" t="str">
        <f t="shared" si="41"/>
        <v/>
      </c>
      <c r="J62" s="4" t="str">
        <f t="shared" si="42"/>
        <v/>
      </c>
      <c r="K62" s="116" t="str">
        <f t="shared" si="43"/>
        <v>0</v>
      </c>
      <c r="L62" s="11" t="str">
        <f t="shared" si="43"/>
        <v>0</v>
      </c>
      <c r="M62" s="11" t="str">
        <f t="shared" si="43"/>
        <v>0</v>
      </c>
      <c r="N62" s="117" t="str">
        <f t="shared" si="43"/>
        <v>0</v>
      </c>
      <c r="O62" s="11" t="str">
        <f t="shared" si="43"/>
        <v>0</v>
      </c>
      <c r="P62" s="11" t="str">
        <f t="shared" si="43"/>
        <v>0</v>
      </c>
      <c r="Q62" s="11" t="str">
        <f t="shared" si="43"/>
        <v>0</v>
      </c>
      <c r="R62" s="11" t="str">
        <f t="shared" si="43"/>
        <v>0</v>
      </c>
      <c r="S62" s="116" t="str">
        <f t="shared" si="44"/>
        <v>0</v>
      </c>
      <c r="T62" s="11" t="str">
        <f t="shared" si="44"/>
        <v>0</v>
      </c>
      <c r="U62" s="11" t="str">
        <f t="shared" si="44"/>
        <v>0</v>
      </c>
      <c r="V62" s="117" t="str">
        <f t="shared" si="44"/>
        <v>0</v>
      </c>
      <c r="W62" s="105" t="str">
        <f t="shared" si="44"/>
        <v>0</v>
      </c>
      <c r="X62" s="106" t="str">
        <f t="shared" si="44"/>
        <v>0</v>
      </c>
      <c r="Y62" s="11" t="str">
        <f t="shared" si="44"/>
        <v>0</v>
      </c>
      <c r="Z62" s="117" t="str">
        <f t="shared" si="44"/>
        <v>0</v>
      </c>
      <c r="AA62" s="11" t="str">
        <f t="shared" si="45"/>
        <v>0</v>
      </c>
      <c r="AB62" s="85" t="str">
        <f t="shared" si="45"/>
        <v>0</v>
      </c>
      <c r="AC62" s="86" t="str">
        <f t="shared" si="45"/>
        <v>0</v>
      </c>
      <c r="AD62" s="88" t="str">
        <f t="shared" si="45"/>
        <v>0</v>
      </c>
      <c r="AE62" s="109" t="str">
        <f t="shared" si="45"/>
        <v>0</v>
      </c>
      <c r="AF62" s="88" t="str">
        <f t="shared" si="45"/>
        <v>0</v>
      </c>
      <c r="AG62" s="88" t="str">
        <f t="shared" si="45"/>
        <v>0</v>
      </c>
      <c r="AH62" s="110" t="str">
        <f t="shared" si="45"/>
        <v>0</v>
      </c>
      <c r="AJ62" s="61">
        <f t="shared" si="46"/>
        <v>0</v>
      </c>
      <c r="AK62" s="74">
        <f t="shared" si="47"/>
        <v>0</v>
      </c>
      <c r="AL62" s="61">
        <f t="shared" si="48"/>
        <v>0</v>
      </c>
      <c r="AM62" s="74">
        <f t="shared" si="49"/>
        <v>0</v>
      </c>
      <c r="AN62" s="61">
        <f t="shared" si="50"/>
        <v>0</v>
      </c>
      <c r="AO62" s="74">
        <f t="shared" si="51"/>
        <v>0</v>
      </c>
      <c r="AP62" s="20"/>
      <c r="AQ62" s="20">
        <f t="shared" si="52"/>
        <v>0</v>
      </c>
      <c r="AR62" s="20">
        <f t="shared" si="53"/>
        <v>0</v>
      </c>
      <c r="AS62" s="20">
        <f t="shared" si="54"/>
        <v>0</v>
      </c>
      <c r="AT62" s="20"/>
      <c r="AU62" s="122" t="str">
        <f t="shared" si="55"/>
        <v/>
      </c>
    </row>
    <row r="63" spans="1:51" ht="15">
      <c r="A63"/>
      <c r="B63" s="122"/>
      <c r="C63" s="119">
        <f t="shared" si="35"/>
        <v>0</v>
      </c>
      <c r="D63" s="4">
        <f t="shared" si="36"/>
        <v>0</v>
      </c>
      <c r="E63" s="116" t="str">
        <f t="shared" si="37"/>
        <v/>
      </c>
      <c r="F63" s="11" t="str">
        <f t="shared" si="38"/>
        <v/>
      </c>
      <c r="G63" s="7" t="str">
        <f t="shared" si="39"/>
        <v/>
      </c>
      <c r="H63" s="7" t="str">
        <f t="shared" si="40"/>
        <v/>
      </c>
      <c r="I63" s="7" t="str">
        <f t="shared" si="41"/>
        <v/>
      </c>
      <c r="J63" s="4" t="str">
        <f t="shared" si="42"/>
        <v/>
      </c>
      <c r="K63" s="116" t="str">
        <f t="shared" si="43"/>
        <v>0</v>
      </c>
      <c r="L63" s="11" t="str">
        <f t="shared" si="43"/>
        <v>0</v>
      </c>
      <c r="M63" s="11" t="str">
        <f t="shared" si="43"/>
        <v>0</v>
      </c>
      <c r="N63" s="117" t="str">
        <f t="shared" si="43"/>
        <v>0</v>
      </c>
      <c r="O63" s="11" t="str">
        <f t="shared" si="43"/>
        <v>0</v>
      </c>
      <c r="P63" s="11" t="str">
        <f t="shared" si="43"/>
        <v>0</v>
      </c>
      <c r="Q63" s="11" t="str">
        <f t="shared" si="43"/>
        <v>0</v>
      </c>
      <c r="R63" s="11" t="str">
        <f t="shared" si="43"/>
        <v>0</v>
      </c>
      <c r="S63" s="116" t="str">
        <f t="shared" si="44"/>
        <v>0</v>
      </c>
      <c r="T63" s="11" t="str">
        <f t="shared" si="44"/>
        <v>0</v>
      </c>
      <c r="U63" s="11" t="str">
        <f t="shared" si="44"/>
        <v>0</v>
      </c>
      <c r="V63" s="117" t="str">
        <f t="shared" si="44"/>
        <v>0</v>
      </c>
      <c r="W63" s="105" t="str">
        <f t="shared" si="44"/>
        <v>0</v>
      </c>
      <c r="X63" s="106" t="str">
        <f t="shared" si="44"/>
        <v>0</v>
      </c>
      <c r="Y63" s="11" t="str">
        <f t="shared" si="44"/>
        <v>0</v>
      </c>
      <c r="Z63" s="117" t="str">
        <f t="shared" si="44"/>
        <v>0</v>
      </c>
      <c r="AA63" s="11" t="str">
        <f t="shared" si="45"/>
        <v>0</v>
      </c>
      <c r="AB63" s="85" t="str">
        <f t="shared" si="45"/>
        <v>0</v>
      </c>
      <c r="AC63" s="86" t="str">
        <f t="shared" si="45"/>
        <v>0</v>
      </c>
      <c r="AD63" s="88" t="str">
        <f t="shared" si="45"/>
        <v>0</v>
      </c>
      <c r="AE63" s="109" t="str">
        <f t="shared" si="45"/>
        <v>0</v>
      </c>
      <c r="AF63" s="88" t="str">
        <f t="shared" si="45"/>
        <v>0</v>
      </c>
      <c r="AG63" s="88" t="str">
        <f t="shared" si="45"/>
        <v>0</v>
      </c>
      <c r="AH63" s="110" t="str">
        <f t="shared" si="45"/>
        <v>0</v>
      </c>
      <c r="AJ63" s="61">
        <f t="shared" si="46"/>
        <v>0</v>
      </c>
      <c r="AK63" s="74">
        <f t="shared" si="47"/>
        <v>0</v>
      </c>
      <c r="AL63" s="61">
        <f t="shared" si="48"/>
        <v>0</v>
      </c>
      <c r="AM63" s="74">
        <f t="shared" si="49"/>
        <v>0</v>
      </c>
      <c r="AN63" s="61">
        <f t="shared" si="50"/>
        <v>0</v>
      </c>
      <c r="AO63" s="74">
        <f t="shared" si="51"/>
        <v>0</v>
      </c>
      <c r="AP63" s="20"/>
      <c r="AQ63" s="20">
        <f t="shared" si="52"/>
        <v>0</v>
      </c>
      <c r="AR63" s="20">
        <f t="shared" si="53"/>
        <v>0</v>
      </c>
      <c r="AS63" s="20">
        <f t="shared" si="54"/>
        <v>0</v>
      </c>
      <c r="AT63" s="20"/>
      <c r="AU63" s="122" t="str">
        <f t="shared" si="55"/>
        <v/>
      </c>
    </row>
    <row r="64" spans="1:51" ht="15">
      <c r="A64"/>
      <c r="B64" s="122"/>
      <c r="C64" s="119">
        <f t="shared" si="35"/>
        <v>0</v>
      </c>
      <c r="D64" s="4">
        <f t="shared" si="36"/>
        <v>0</v>
      </c>
      <c r="E64" s="116" t="str">
        <f t="shared" si="37"/>
        <v/>
      </c>
      <c r="F64" s="11" t="str">
        <f t="shared" si="38"/>
        <v/>
      </c>
      <c r="G64" s="7" t="str">
        <f t="shared" si="39"/>
        <v/>
      </c>
      <c r="H64" s="7" t="str">
        <f t="shared" si="40"/>
        <v/>
      </c>
      <c r="I64" s="7" t="str">
        <f t="shared" si="41"/>
        <v/>
      </c>
      <c r="J64" s="4" t="str">
        <f t="shared" si="42"/>
        <v/>
      </c>
      <c r="K64" s="116" t="str">
        <f t="shared" si="43"/>
        <v>0</v>
      </c>
      <c r="L64" s="11" t="str">
        <f t="shared" si="43"/>
        <v>0</v>
      </c>
      <c r="M64" s="11" t="str">
        <f t="shared" si="43"/>
        <v>0</v>
      </c>
      <c r="N64" s="117" t="str">
        <f t="shared" si="43"/>
        <v>0</v>
      </c>
      <c r="O64" s="11" t="str">
        <f t="shared" si="43"/>
        <v>0</v>
      </c>
      <c r="P64" s="11" t="str">
        <f t="shared" si="43"/>
        <v>0</v>
      </c>
      <c r="Q64" s="11" t="str">
        <f t="shared" si="43"/>
        <v>0</v>
      </c>
      <c r="R64" s="11" t="str">
        <f t="shared" si="43"/>
        <v>0</v>
      </c>
      <c r="S64" s="116" t="str">
        <f t="shared" si="44"/>
        <v>0</v>
      </c>
      <c r="T64" s="11" t="str">
        <f t="shared" si="44"/>
        <v>0</v>
      </c>
      <c r="U64" s="11" t="str">
        <f t="shared" si="44"/>
        <v>0</v>
      </c>
      <c r="V64" s="117" t="str">
        <f t="shared" si="44"/>
        <v>0</v>
      </c>
      <c r="W64" s="105" t="str">
        <f t="shared" si="44"/>
        <v>0</v>
      </c>
      <c r="X64" s="106" t="str">
        <f t="shared" si="44"/>
        <v>0</v>
      </c>
      <c r="Y64" s="11" t="str">
        <f t="shared" si="44"/>
        <v>0</v>
      </c>
      <c r="Z64" s="117" t="str">
        <f t="shared" si="44"/>
        <v>0</v>
      </c>
      <c r="AA64" s="11" t="str">
        <f t="shared" si="45"/>
        <v>0</v>
      </c>
      <c r="AB64" s="85" t="str">
        <f t="shared" si="45"/>
        <v>0</v>
      </c>
      <c r="AC64" s="86" t="str">
        <f t="shared" si="45"/>
        <v>0</v>
      </c>
      <c r="AD64" s="88" t="str">
        <f t="shared" si="45"/>
        <v>0</v>
      </c>
      <c r="AE64" s="109" t="str">
        <f t="shared" si="45"/>
        <v>0</v>
      </c>
      <c r="AF64" s="88" t="str">
        <f t="shared" si="45"/>
        <v>0</v>
      </c>
      <c r="AG64" s="88" t="str">
        <f t="shared" si="45"/>
        <v>0</v>
      </c>
      <c r="AH64" s="110" t="str">
        <f t="shared" si="45"/>
        <v>0</v>
      </c>
      <c r="AJ64" s="61">
        <f t="shared" si="46"/>
        <v>0</v>
      </c>
      <c r="AK64" s="74">
        <f t="shared" si="47"/>
        <v>0</v>
      </c>
      <c r="AL64" s="61">
        <f t="shared" si="48"/>
        <v>0</v>
      </c>
      <c r="AM64" s="74">
        <f t="shared" si="49"/>
        <v>0</v>
      </c>
      <c r="AN64" s="61">
        <f t="shared" si="50"/>
        <v>0</v>
      </c>
      <c r="AO64" s="74">
        <f t="shared" si="51"/>
        <v>0</v>
      </c>
      <c r="AP64" s="20"/>
      <c r="AQ64" s="20">
        <f t="shared" si="52"/>
        <v>0</v>
      </c>
      <c r="AR64" s="20">
        <f t="shared" si="53"/>
        <v>0</v>
      </c>
      <c r="AS64" s="20">
        <f t="shared" si="54"/>
        <v>0</v>
      </c>
      <c r="AT64" s="20"/>
      <c r="AU64" s="122" t="str">
        <f t="shared" si="55"/>
        <v/>
      </c>
    </row>
    <row r="65" spans="1:47" ht="15">
      <c r="A65"/>
      <c r="B65" s="122"/>
      <c r="C65" s="119">
        <f t="shared" si="35"/>
        <v>0</v>
      </c>
      <c r="D65" s="4">
        <f t="shared" si="36"/>
        <v>0</v>
      </c>
      <c r="E65" s="116" t="str">
        <f t="shared" si="37"/>
        <v/>
      </c>
      <c r="F65" s="11" t="str">
        <f t="shared" si="38"/>
        <v/>
      </c>
      <c r="G65" s="7" t="str">
        <f t="shared" si="39"/>
        <v/>
      </c>
      <c r="H65" s="7" t="str">
        <f t="shared" si="40"/>
        <v/>
      </c>
      <c r="I65" s="7" t="str">
        <f t="shared" si="41"/>
        <v/>
      </c>
      <c r="J65" s="4" t="str">
        <f t="shared" si="42"/>
        <v/>
      </c>
      <c r="K65" s="116" t="str">
        <f t="shared" si="43"/>
        <v>0</v>
      </c>
      <c r="L65" s="11" t="str">
        <f t="shared" si="43"/>
        <v>0</v>
      </c>
      <c r="M65" s="11" t="str">
        <f t="shared" si="43"/>
        <v>0</v>
      </c>
      <c r="N65" s="117" t="str">
        <f t="shared" si="43"/>
        <v>0</v>
      </c>
      <c r="O65" s="11" t="str">
        <f t="shared" si="43"/>
        <v>0</v>
      </c>
      <c r="P65" s="11" t="str">
        <f t="shared" si="43"/>
        <v>0</v>
      </c>
      <c r="Q65" s="11" t="str">
        <f t="shared" si="43"/>
        <v>0</v>
      </c>
      <c r="R65" s="11" t="str">
        <f t="shared" si="43"/>
        <v>0</v>
      </c>
      <c r="S65" s="116" t="str">
        <f t="shared" si="44"/>
        <v>0</v>
      </c>
      <c r="T65" s="11" t="str">
        <f t="shared" si="44"/>
        <v>0</v>
      </c>
      <c r="U65" s="11" t="str">
        <f t="shared" si="44"/>
        <v>0</v>
      </c>
      <c r="V65" s="117" t="str">
        <f t="shared" si="44"/>
        <v>0</v>
      </c>
      <c r="W65" s="105" t="str">
        <f t="shared" si="44"/>
        <v>0</v>
      </c>
      <c r="X65" s="106" t="str">
        <f t="shared" si="44"/>
        <v>0</v>
      </c>
      <c r="Y65" s="11" t="str">
        <f t="shared" si="44"/>
        <v>0</v>
      </c>
      <c r="Z65" s="117" t="str">
        <f t="shared" si="44"/>
        <v>0</v>
      </c>
      <c r="AA65" s="11" t="str">
        <f t="shared" si="45"/>
        <v>0</v>
      </c>
      <c r="AB65" s="85" t="str">
        <f t="shared" si="45"/>
        <v>0</v>
      </c>
      <c r="AC65" s="86" t="str">
        <f t="shared" si="45"/>
        <v>0</v>
      </c>
      <c r="AD65" s="88" t="str">
        <f t="shared" si="45"/>
        <v>0</v>
      </c>
      <c r="AE65" s="109" t="str">
        <f t="shared" si="45"/>
        <v>0</v>
      </c>
      <c r="AF65" s="88" t="str">
        <f t="shared" si="45"/>
        <v>0</v>
      </c>
      <c r="AG65" s="88" t="str">
        <f t="shared" si="45"/>
        <v>0</v>
      </c>
      <c r="AH65" s="110" t="str">
        <f t="shared" si="45"/>
        <v>0</v>
      </c>
      <c r="AJ65" s="61">
        <f t="shared" si="46"/>
        <v>0</v>
      </c>
      <c r="AK65" s="74">
        <f t="shared" si="47"/>
        <v>0</v>
      </c>
      <c r="AL65" s="61">
        <f t="shared" si="48"/>
        <v>0</v>
      </c>
      <c r="AM65" s="74">
        <f t="shared" si="49"/>
        <v>0</v>
      </c>
      <c r="AN65" s="61">
        <f t="shared" si="50"/>
        <v>0</v>
      </c>
      <c r="AO65" s="74">
        <f t="shared" si="51"/>
        <v>0</v>
      </c>
      <c r="AP65" s="20"/>
      <c r="AQ65" s="20">
        <f t="shared" si="52"/>
        <v>0</v>
      </c>
      <c r="AR65" s="20">
        <f t="shared" si="53"/>
        <v>0</v>
      </c>
      <c r="AS65" s="20">
        <f t="shared" si="54"/>
        <v>0</v>
      </c>
      <c r="AT65" s="20"/>
      <c r="AU65" s="122" t="str">
        <f t="shared" si="55"/>
        <v/>
      </c>
    </row>
    <row r="66" spans="1:47" ht="15">
      <c r="A66"/>
      <c r="B66" s="122"/>
      <c r="C66" s="119">
        <f t="shared" si="35"/>
        <v>0</v>
      </c>
      <c r="D66" s="4">
        <f t="shared" si="36"/>
        <v>0</v>
      </c>
      <c r="E66" s="116" t="str">
        <f t="shared" si="37"/>
        <v/>
      </c>
      <c r="F66" s="11" t="str">
        <f t="shared" si="38"/>
        <v/>
      </c>
      <c r="G66" s="7" t="str">
        <f t="shared" si="39"/>
        <v/>
      </c>
      <c r="H66" s="7" t="str">
        <f t="shared" si="40"/>
        <v/>
      </c>
      <c r="I66" s="7" t="str">
        <f t="shared" si="41"/>
        <v/>
      </c>
      <c r="J66" s="4" t="str">
        <f t="shared" si="42"/>
        <v/>
      </c>
      <c r="K66" s="116" t="str">
        <f t="shared" si="43"/>
        <v>0</v>
      </c>
      <c r="L66" s="11" t="str">
        <f t="shared" si="43"/>
        <v>0</v>
      </c>
      <c r="M66" s="11" t="str">
        <f t="shared" si="43"/>
        <v>0</v>
      </c>
      <c r="N66" s="117" t="str">
        <f t="shared" si="43"/>
        <v>0</v>
      </c>
      <c r="O66" s="11" t="str">
        <f t="shared" si="43"/>
        <v>0</v>
      </c>
      <c r="P66" s="11" t="str">
        <f t="shared" si="43"/>
        <v>0</v>
      </c>
      <c r="Q66" s="11" t="str">
        <f t="shared" si="43"/>
        <v>0</v>
      </c>
      <c r="R66" s="11" t="str">
        <f t="shared" si="43"/>
        <v>0</v>
      </c>
      <c r="S66" s="116" t="str">
        <f t="shared" si="44"/>
        <v>0</v>
      </c>
      <c r="T66" s="11" t="str">
        <f t="shared" si="44"/>
        <v>0</v>
      </c>
      <c r="U66" s="11" t="str">
        <f t="shared" si="44"/>
        <v>0</v>
      </c>
      <c r="V66" s="117" t="str">
        <f t="shared" si="44"/>
        <v>0</v>
      </c>
      <c r="W66" s="105" t="str">
        <f t="shared" si="44"/>
        <v>0</v>
      </c>
      <c r="X66" s="106" t="str">
        <f t="shared" si="44"/>
        <v>0</v>
      </c>
      <c r="Y66" s="11" t="str">
        <f t="shared" si="44"/>
        <v>0</v>
      </c>
      <c r="Z66" s="117" t="str">
        <f t="shared" si="44"/>
        <v>0</v>
      </c>
      <c r="AA66" s="11" t="str">
        <f t="shared" si="45"/>
        <v>0</v>
      </c>
      <c r="AB66" s="85" t="str">
        <f t="shared" si="45"/>
        <v>0</v>
      </c>
      <c r="AC66" s="86" t="str">
        <f t="shared" si="45"/>
        <v>0</v>
      </c>
      <c r="AD66" s="88" t="str">
        <f t="shared" si="45"/>
        <v>0</v>
      </c>
      <c r="AE66" s="109" t="str">
        <f t="shared" si="45"/>
        <v>0</v>
      </c>
      <c r="AF66" s="88" t="str">
        <f t="shared" si="45"/>
        <v>0</v>
      </c>
      <c r="AG66" s="88" t="str">
        <f t="shared" si="45"/>
        <v>0</v>
      </c>
      <c r="AH66" s="110" t="str">
        <f t="shared" si="45"/>
        <v>0</v>
      </c>
      <c r="AJ66" s="61">
        <f t="shared" si="46"/>
        <v>0</v>
      </c>
      <c r="AK66" s="74">
        <f t="shared" si="47"/>
        <v>0</v>
      </c>
      <c r="AL66" s="61">
        <f t="shared" si="48"/>
        <v>0</v>
      </c>
      <c r="AM66" s="74">
        <f t="shared" si="49"/>
        <v>0</v>
      </c>
      <c r="AN66" s="61">
        <f t="shared" si="50"/>
        <v>0</v>
      </c>
      <c r="AO66" s="74">
        <f t="shared" si="51"/>
        <v>0</v>
      </c>
      <c r="AP66" s="20"/>
      <c r="AQ66" s="20">
        <f t="shared" si="52"/>
        <v>0</v>
      </c>
      <c r="AR66" s="20">
        <f t="shared" si="53"/>
        <v>0</v>
      </c>
      <c r="AS66" s="20">
        <f t="shared" si="54"/>
        <v>0</v>
      </c>
      <c r="AT66" s="20"/>
      <c r="AU66" s="122" t="str">
        <f t="shared" si="55"/>
        <v/>
      </c>
    </row>
    <row r="67" spans="1:47" ht="15">
      <c r="A67"/>
      <c r="B67" s="122"/>
      <c r="C67" s="119">
        <f t="shared" si="35"/>
        <v>0</v>
      </c>
      <c r="D67" s="4">
        <f t="shared" si="36"/>
        <v>0</v>
      </c>
      <c r="E67" s="116" t="str">
        <f t="shared" si="37"/>
        <v/>
      </c>
      <c r="F67" s="11" t="str">
        <f t="shared" si="38"/>
        <v/>
      </c>
      <c r="G67" s="7" t="str">
        <f t="shared" si="39"/>
        <v/>
      </c>
      <c r="H67" s="7" t="str">
        <f t="shared" si="40"/>
        <v/>
      </c>
      <c r="I67" s="7" t="str">
        <f t="shared" si="41"/>
        <v/>
      </c>
      <c r="J67" s="4" t="str">
        <f t="shared" si="42"/>
        <v/>
      </c>
      <c r="K67" s="116" t="str">
        <f t="shared" si="43"/>
        <v>0</v>
      </c>
      <c r="L67" s="11" t="str">
        <f t="shared" si="43"/>
        <v>0</v>
      </c>
      <c r="M67" s="11" t="str">
        <f t="shared" si="43"/>
        <v>0</v>
      </c>
      <c r="N67" s="117" t="str">
        <f t="shared" si="43"/>
        <v>0</v>
      </c>
      <c r="O67" s="11" t="str">
        <f t="shared" si="43"/>
        <v>0</v>
      </c>
      <c r="P67" s="11" t="str">
        <f t="shared" si="43"/>
        <v>0</v>
      </c>
      <c r="Q67" s="11" t="str">
        <f t="shared" si="43"/>
        <v>0</v>
      </c>
      <c r="R67" s="11" t="str">
        <f t="shared" si="43"/>
        <v>0</v>
      </c>
      <c r="S67" s="116" t="str">
        <f t="shared" si="44"/>
        <v>0</v>
      </c>
      <c r="T67" s="11" t="str">
        <f t="shared" si="44"/>
        <v>0</v>
      </c>
      <c r="U67" s="11" t="str">
        <f t="shared" si="44"/>
        <v>0</v>
      </c>
      <c r="V67" s="117" t="str">
        <f t="shared" si="44"/>
        <v>0</v>
      </c>
      <c r="W67" s="105" t="str">
        <f t="shared" si="44"/>
        <v>0</v>
      </c>
      <c r="X67" s="106" t="str">
        <f t="shared" si="44"/>
        <v>0</v>
      </c>
      <c r="Y67" s="11" t="str">
        <f t="shared" si="44"/>
        <v>0</v>
      </c>
      <c r="Z67" s="117" t="str">
        <f t="shared" si="44"/>
        <v>0</v>
      </c>
      <c r="AA67" s="11" t="str">
        <f t="shared" si="45"/>
        <v>0</v>
      </c>
      <c r="AB67" s="85" t="str">
        <f t="shared" si="45"/>
        <v>0</v>
      </c>
      <c r="AC67" s="86" t="str">
        <f t="shared" si="45"/>
        <v>0</v>
      </c>
      <c r="AD67" s="88" t="str">
        <f t="shared" si="45"/>
        <v>0</v>
      </c>
      <c r="AE67" s="109" t="str">
        <f t="shared" si="45"/>
        <v>0</v>
      </c>
      <c r="AF67" s="88" t="str">
        <f t="shared" si="45"/>
        <v>0</v>
      </c>
      <c r="AG67" s="88" t="str">
        <f t="shared" si="45"/>
        <v>0</v>
      </c>
      <c r="AH67" s="110" t="str">
        <f t="shared" si="45"/>
        <v>0</v>
      </c>
      <c r="AJ67" s="61">
        <f t="shared" si="46"/>
        <v>0</v>
      </c>
      <c r="AK67" s="74">
        <f t="shared" si="47"/>
        <v>0</v>
      </c>
      <c r="AL67" s="61">
        <f t="shared" si="48"/>
        <v>0</v>
      </c>
      <c r="AM67" s="74">
        <f t="shared" si="49"/>
        <v>0</v>
      </c>
      <c r="AN67" s="61">
        <f t="shared" si="50"/>
        <v>0</v>
      </c>
      <c r="AO67" s="74">
        <f t="shared" si="51"/>
        <v>0</v>
      </c>
      <c r="AP67" s="20"/>
      <c r="AQ67" s="20">
        <f t="shared" si="52"/>
        <v>0</v>
      </c>
      <c r="AR67" s="20">
        <f t="shared" si="53"/>
        <v>0</v>
      </c>
      <c r="AS67" s="20">
        <f t="shared" si="54"/>
        <v>0</v>
      </c>
      <c r="AT67" s="20"/>
      <c r="AU67" s="122" t="str">
        <f t="shared" si="55"/>
        <v/>
      </c>
    </row>
    <row r="68" spans="1:47" ht="15">
      <c r="A68"/>
      <c r="B68" s="122"/>
      <c r="C68" s="119">
        <f t="shared" si="35"/>
        <v>0</v>
      </c>
      <c r="D68" s="4">
        <f t="shared" si="36"/>
        <v>0</v>
      </c>
      <c r="E68" s="116" t="str">
        <f t="shared" si="37"/>
        <v/>
      </c>
      <c r="F68" s="11" t="str">
        <f t="shared" si="38"/>
        <v/>
      </c>
      <c r="G68" s="7" t="str">
        <f t="shared" si="39"/>
        <v/>
      </c>
      <c r="H68" s="7" t="str">
        <f t="shared" si="40"/>
        <v/>
      </c>
      <c r="I68" s="7" t="str">
        <f t="shared" si="41"/>
        <v/>
      </c>
      <c r="J68" s="4" t="str">
        <f t="shared" si="42"/>
        <v/>
      </c>
      <c r="K68" s="116" t="str">
        <f t="shared" si="43"/>
        <v>0</v>
      </c>
      <c r="L68" s="11" t="str">
        <f t="shared" si="43"/>
        <v>0</v>
      </c>
      <c r="M68" s="11" t="str">
        <f t="shared" si="43"/>
        <v>0</v>
      </c>
      <c r="N68" s="117" t="str">
        <f t="shared" si="43"/>
        <v>0</v>
      </c>
      <c r="O68" s="11" t="str">
        <f t="shared" si="43"/>
        <v>0</v>
      </c>
      <c r="P68" s="11" t="str">
        <f t="shared" si="43"/>
        <v>0</v>
      </c>
      <c r="Q68" s="11" t="str">
        <f t="shared" si="43"/>
        <v>0</v>
      </c>
      <c r="R68" s="11" t="str">
        <f t="shared" si="43"/>
        <v>0</v>
      </c>
      <c r="S68" s="116" t="str">
        <f t="shared" si="44"/>
        <v>0</v>
      </c>
      <c r="T68" s="11" t="str">
        <f t="shared" si="44"/>
        <v>0</v>
      </c>
      <c r="U68" s="11" t="str">
        <f t="shared" si="44"/>
        <v>0</v>
      </c>
      <c r="V68" s="117" t="str">
        <f t="shared" si="44"/>
        <v>0</v>
      </c>
      <c r="W68" s="105" t="str">
        <f t="shared" si="44"/>
        <v>0</v>
      </c>
      <c r="X68" s="106" t="str">
        <f t="shared" si="44"/>
        <v>0</v>
      </c>
      <c r="Y68" s="11" t="str">
        <f t="shared" si="44"/>
        <v>0</v>
      </c>
      <c r="Z68" s="117" t="str">
        <f t="shared" si="44"/>
        <v>0</v>
      </c>
      <c r="AA68" s="11" t="str">
        <f t="shared" si="45"/>
        <v>0</v>
      </c>
      <c r="AB68" s="85" t="str">
        <f t="shared" si="45"/>
        <v>0</v>
      </c>
      <c r="AC68" s="86" t="str">
        <f t="shared" si="45"/>
        <v>0</v>
      </c>
      <c r="AD68" s="88" t="str">
        <f t="shared" si="45"/>
        <v>0</v>
      </c>
      <c r="AE68" s="109" t="str">
        <f t="shared" si="45"/>
        <v>0</v>
      </c>
      <c r="AF68" s="88" t="str">
        <f t="shared" si="45"/>
        <v>0</v>
      </c>
      <c r="AG68" s="88" t="str">
        <f t="shared" si="45"/>
        <v>0</v>
      </c>
      <c r="AH68" s="110" t="str">
        <f t="shared" si="45"/>
        <v>0</v>
      </c>
      <c r="AJ68" s="61">
        <f t="shared" si="46"/>
        <v>0</v>
      </c>
      <c r="AK68" s="74">
        <f t="shared" si="47"/>
        <v>0</v>
      </c>
      <c r="AL68" s="61">
        <f t="shared" si="48"/>
        <v>0</v>
      </c>
      <c r="AM68" s="74">
        <f t="shared" si="49"/>
        <v>0</v>
      </c>
      <c r="AN68" s="61">
        <f t="shared" si="50"/>
        <v>0</v>
      </c>
      <c r="AO68" s="74">
        <f t="shared" si="51"/>
        <v>0</v>
      </c>
      <c r="AP68" s="20"/>
      <c r="AQ68" s="20">
        <f t="shared" si="52"/>
        <v>0</v>
      </c>
      <c r="AR68" s="20">
        <f t="shared" si="53"/>
        <v>0</v>
      </c>
      <c r="AS68" s="20">
        <f t="shared" si="54"/>
        <v>0</v>
      </c>
      <c r="AT68" s="20"/>
      <c r="AU68" s="122" t="str">
        <f t="shared" si="55"/>
        <v/>
      </c>
    </row>
    <row r="69" spans="1:47" ht="15">
      <c r="A69"/>
      <c r="B69" s="122"/>
      <c r="C69" s="119">
        <f t="shared" si="35"/>
        <v>0</v>
      </c>
      <c r="D69" s="4">
        <f t="shared" si="36"/>
        <v>0</v>
      </c>
      <c r="E69" s="116" t="str">
        <f t="shared" si="37"/>
        <v/>
      </c>
      <c r="F69" s="11" t="str">
        <f t="shared" si="38"/>
        <v/>
      </c>
      <c r="G69" s="7" t="str">
        <f t="shared" si="39"/>
        <v/>
      </c>
      <c r="H69" s="7" t="str">
        <f t="shared" si="40"/>
        <v/>
      </c>
      <c r="I69" s="7" t="str">
        <f t="shared" si="41"/>
        <v/>
      </c>
      <c r="J69" s="4" t="str">
        <f t="shared" si="42"/>
        <v/>
      </c>
      <c r="K69" s="116" t="str">
        <f t="shared" si="43"/>
        <v>0</v>
      </c>
      <c r="L69" s="11" t="str">
        <f t="shared" si="43"/>
        <v>0</v>
      </c>
      <c r="M69" s="11" t="str">
        <f t="shared" si="43"/>
        <v>0</v>
      </c>
      <c r="N69" s="117" t="str">
        <f t="shared" si="43"/>
        <v>0</v>
      </c>
      <c r="O69" s="11" t="str">
        <f t="shared" si="43"/>
        <v>0</v>
      </c>
      <c r="P69" s="11" t="str">
        <f t="shared" si="43"/>
        <v>0</v>
      </c>
      <c r="Q69" s="11" t="str">
        <f t="shared" si="43"/>
        <v>0</v>
      </c>
      <c r="R69" s="11" t="str">
        <f t="shared" si="43"/>
        <v>0</v>
      </c>
      <c r="S69" s="116" t="str">
        <f t="shared" si="44"/>
        <v>0</v>
      </c>
      <c r="T69" s="11" t="str">
        <f t="shared" si="44"/>
        <v>0</v>
      </c>
      <c r="U69" s="11" t="str">
        <f t="shared" si="44"/>
        <v>0</v>
      </c>
      <c r="V69" s="117" t="str">
        <f t="shared" si="44"/>
        <v>0</v>
      </c>
      <c r="W69" s="105" t="str">
        <f t="shared" si="44"/>
        <v>0</v>
      </c>
      <c r="X69" s="106" t="str">
        <f t="shared" si="44"/>
        <v>0</v>
      </c>
      <c r="Y69" s="11" t="str">
        <f t="shared" si="44"/>
        <v>0</v>
      </c>
      <c r="Z69" s="117" t="str">
        <f t="shared" si="44"/>
        <v>0</v>
      </c>
      <c r="AA69" s="11" t="str">
        <f t="shared" si="45"/>
        <v>0</v>
      </c>
      <c r="AB69" s="85" t="str">
        <f t="shared" si="45"/>
        <v>0</v>
      </c>
      <c r="AC69" s="86" t="str">
        <f t="shared" si="45"/>
        <v>0</v>
      </c>
      <c r="AD69" s="88" t="str">
        <f t="shared" si="45"/>
        <v>0</v>
      </c>
      <c r="AE69" s="109" t="str">
        <f t="shared" si="45"/>
        <v>0</v>
      </c>
      <c r="AF69" s="88" t="str">
        <f t="shared" si="45"/>
        <v>0</v>
      </c>
      <c r="AG69" s="88" t="str">
        <f t="shared" si="45"/>
        <v>0</v>
      </c>
      <c r="AH69" s="110" t="str">
        <f t="shared" si="45"/>
        <v>0</v>
      </c>
      <c r="AJ69" s="61">
        <f t="shared" si="46"/>
        <v>0</v>
      </c>
      <c r="AK69" s="74">
        <f t="shared" si="47"/>
        <v>0</v>
      </c>
      <c r="AL69" s="61">
        <f t="shared" si="48"/>
        <v>0</v>
      </c>
      <c r="AM69" s="74">
        <f t="shared" si="49"/>
        <v>0</v>
      </c>
      <c r="AN69" s="61">
        <f t="shared" si="50"/>
        <v>0</v>
      </c>
      <c r="AO69" s="74">
        <f t="shared" si="51"/>
        <v>0</v>
      </c>
      <c r="AP69" s="20"/>
      <c r="AQ69" s="20">
        <f t="shared" si="52"/>
        <v>0</v>
      </c>
      <c r="AR69" s="20">
        <f t="shared" si="53"/>
        <v>0</v>
      </c>
      <c r="AS69" s="20">
        <f t="shared" si="54"/>
        <v>0</v>
      </c>
      <c r="AT69" s="20"/>
      <c r="AU69" s="122" t="str">
        <f t="shared" si="55"/>
        <v/>
      </c>
    </row>
    <row r="70" spans="1:47" ht="15">
      <c r="A70"/>
      <c r="B70" s="122"/>
      <c r="C70" s="119">
        <f t="shared" si="35"/>
        <v>0</v>
      </c>
      <c r="D70" s="4">
        <f t="shared" si="36"/>
        <v>0</v>
      </c>
      <c r="E70" s="116" t="str">
        <f t="shared" si="37"/>
        <v/>
      </c>
      <c r="F70" s="11" t="str">
        <f t="shared" si="38"/>
        <v/>
      </c>
      <c r="G70" s="7" t="str">
        <f t="shared" si="39"/>
        <v/>
      </c>
      <c r="H70" s="7" t="str">
        <f t="shared" si="40"/>
        <v/>
      </c>
      <c r="I70" s="7" t="str">
        <f t="shared" si="41"/>
        <v/>
      </c>
      <c r="J70" s="4" t="str">
        <f t="shared" si="42"/>
        <v/>
      </c>
      <c r="K70" s="116" t="str">
        <f t="shared" ref="K70:R86" si="56">MID(HEX2BIN($E70,8),K$2,1)</f>
        <v>0</v>
      </c>
      <c r="L70" s="11" t="str">
        <f t="shared" si="56"/>
        <v>0</v>
      </c>
      <c r="M70" s="11" t="str">
        <f t="shared" si="56"/>
        <v>0</v>
      </c>
      <c r="N70" s="117" t="str">
        <f t="shared" si="56"/>
        <v>0</v>
      </c>
      <c r="O70" s="11" t="str">
        <f t="shared" si="56"/>
        <v>0</v>
      </c>
      <c r="P70" s="11" t="str">
        <f t="shared" si="56"/>
        <v>0</v>
      </c>
      <c r="Q70" s="11" t="str">
        <f t="shared" si="56"/>
        <v>0</v>
      </c>
      <c r="R70" s="11" t="str">
        <f t="shared" si="56"/>
        <v>0</v>
      </c>
      <c r="S70" s="116" t="str">
        <f t="shared" ref="S70:Z86" si="57">MID(HEX2BIN($F70,8),S$2,1)</f>
        <v>0</v>
      </c>
      <c r="T70" s="11" t="str">
        <f t="shared" si="57"/>
        <v>0</v>
      </c>
      <c r="U70" s="11" t="str">
        <f t="shared" si="57"/>
        <v>0</v>
      </c>
      <c r="V70" s="117" t="str">
        <f t="shared" si="57"/>
        <v>0</v>
      </c>
      <c r="W70" s="105" t="str">
        <f t="shared" si="57"/>
        <v>0</v>
      </c>
      <c r="X70" s="106" t="str">
        <f t="shared" si="57"/>
        <v>0</v>
      </c>
      <c r="Y70" s="11" t="str">
        <f t="shared" si="57"/>
        <v>0</v>
      </c>
      <c r="Z70" s="117" t="str">
        <f t="shared" si="57"/>
        <v>0</v>
      </c>
      <c r="AA70" s="11" t="str">
        <f t="shared" ref="AA70:AH86" si="58">MID(HEX2BIN($G70,8),AA$2,1)</f>
        <v>0</v>
      </c>
      <c r="AB70" s="85" t="str">
        <f t="shared" si="58"/>
        <v>0</v>
      </c>
      <c r="AC70" s="86" t="str">
        <f t="shared" si="58"/>
        <v>0</v>
      </c>
      <c r="AD70" s="88" t="str">
        <f t="shared" si="58"/>
        <v>0</v>
      </c>
      <c r="AE70" s="109" t="str">
        <f t="shared" si="58"/>
        <v>0</v>
      </c>
      <c r="AF70" s="88" t="str">
        <f t="shared" si="58"/>
        <v>0</v>
      </c>
      <c r="AG70" s="88" t="str">
        <f t="shared" si="58"/>
        <v>0</v>
      </c>
      <c r="AH70" s="110" t="str">
        <f t="shared" si="58"/>
        <v>0</v>
      </c>
      <c r="AJ70" s="61">
        <f t="shared" si="46"/>
        <v>0</v>
      </c>
      <c r="AK70" s="74">
        <f t="shared" si="47"/>
        <v>0</v>
      </c>
      <c r="AL70" s="61">
        <f t="shared" si="48"/>
        <v>0</v>
      </c>
      <c r="AM70" s="74">
        <f t="shared" si="49"/>
        <v>0</v>
      </c>
      <c r="AN70" s="61">
        <f t="shared" si="50"/>
        <v>0</v>
      </c>
      <c r="AO70" s="74">
        <f t="shared" si="51"/>
        <v>0</v>
      </c>
      <c r="AP70" s="20"/>
      <c r="AQ70" s="20">
        <f t="shared" si="52"/>
        <v>0</v>
      </c>
      <c r="AR70" s="20">
        <f t="shared" si="53"/>
        <v>0</v>
      </c>
      <c r="AS70" s="20">
        <f t="shared" si="54"/>
        <v>0</v>
      </c>
      <c r="AT70" s="20"/>
      <c r="AU70" s="122" t="str">
        <f t="shared" si="55"/>
        <v/>
      </c>
    </row>
    <row r="71" spans="1:47" ht="15">
      <c r="A71"/>
      <c r="B71" s="122"/>
      <c r="C71" s="119">
        <f t="shared" si="35"/>
        <v>0</v>
      </c>
      <c r="D71" s="4">
        <f t="shared" si="36"/>
        <v>0</v>
      </c>
      <c r="E71" s="116" t="str">
        <f t="shared" si="37"/>
        <v/>
      </c>
      <c r="F71" s="11" t="str">
        <f t="shared" si="38"/>
        <v/>
      </c>
      <c r="G71" s="7" t="str">
        <f t="shared" si="39"/>
        <v/>
      </c>
      <c r="H71" s="7" t="str">
        <f t="shared" si="40"/>
        <v/>
      </c>
      <c r="I71" s="7" t="str">
        <f t="shared" si="41"/>
        <v/>
      </c>
      <c r="J71" s="4" t="str">
        <f t="shared" si="42"/>
        <v/>
      </c>
      <c r="K71" s="116" t="str">
        <f t="shared" si="56"/>
        <v>0</v>
      </c>
      <c r="L71" s="11" t="str">
        <f t="shared" si="56"/>
        <v>0</v>
      </c>
      <c r="M71" s="11" t="str">
        <f t="shared" si="56"/>
        <v>0</v>
      </c>
      <c r="N71" s="117" t="str">
        <f t="shared" si="56"/>
        <v>0</v>
      </c>
      <c r="O71" s="11" t="str">
        <f t="shared" si="56"/>
        <v>0</v>
      </c>
      <c r="P71" s="11" t="str">
        <f t="shared" si="56"/>
        <v>0</v>
      </c>
      <c r="Q71" s="11" t="str">
        <f t="shared" si="56"/>
        <v>0</v>
      </c>
      <c r="R71" s="11" t="str">
        <f t="shared" si="56"/>
        <v>0</v>
      </c>
      <c r="S71" s="116" t="str">
        <f t="shared" si="57"/>
        <v>0</v>
      </c>
      <c r="T71" s="11" t="str">
        <f t="shared" si="57"/>
        <v>0</v>
      </c>
      <c r="U71" s="11" t="str">
        <f t="shared" si="57"/>
        <v>0</v>
      </c>
      <c r="V71" s="117" t="str">
        <f t="shared" si="57"/>
        <v>0</v>
      </c>
      <c r="W71" s="105" t="str">
        <f t="shared" si="57"/>
        <v>0</v>
      </c>
      <c r="X71" s="106" t="str">
        <f t="shared" si="57"/>
        <v>0</v>
      </c>
      <c r="Y71" s="11" t="str">
        <f t="shared" si="57"/>
        <v>0</v>
      </c>
      <c r="Z71" s="117" t="str">
        <f t="shared" si="57"/>
        <v>0</v>
      </c>
      <c r="AA71" s="11" t="str">
        <f t="shared" si="58"/>
        <v>0</v>
      </c>
      <c r="AB71" s="85" t="str">
        <f t="shared" si="58"/>
        <v>0</v>
      </c>
      <c r="AC71" s="86" t="str">
        <f t="shared" si="58"/>
        <v>0</v>
      </c>
      <c r="AD71" s="88" t="str">
        <f t="shared" si="58"/>
        <v>0</v>
      </c>
      <c r="AE71" s="109" t="str">
        <f t="shared" si="58"/>
        <v>0</v>
      </c>
      <c r="AF71" s="88" t="str">
        <f t="shared" si="58"/>
        <v>0</v>
      </c>
      <c r="AG71" s="88" t="str">
        <f t="shared" si="58"/>
        <v>0</v>
      </c>
      <c r="AH71" s="110" t="str">
        <f t="shared" si="58"/>
        <v>0</v>
      </c>
      <c r="AJ71" s="61">
        <f t="shared" si="46"/>
        <v>0</v>
      </c>
      <c r="AK71" s="74">
        <f t="shared" si="47"/>
        <v>0</v>
      </c>
      <c r="AL71" s="61">
        <f t="shared" si="48"/>
        <v>0</v>
      </c>
      <c r="AM71" s="74">
        <f t="shared" si="49"/>
        <v>0</v>
      </c>
      <c r="AN71" s="61">
        <f t="shared" si="50"/>
        <v>0</v>
      </c>
      <c r="AO71" s="74">
        <f t="shared" si="51"/>
        <v>0</v>
      </c>
      <c r="AP71" s="20"/>
      <c r="AQ71" s="20">
        <f t="shared" si="52"/>
        <v>0</v>
      </c>
      <c r="AR71" s="20">
        <f t="shared" si="53"/>
        <v>0</v>
      </c>
      <c r="AS71" s="20">
        <f t="shared" si="54"/>
        <v>0</v>
      </c>
      <c r="AT71" s="20"/>
      <c r="AU71" s="122" t="str">
        <f t="shared" si="55"/>
        <v/>
      </c>
    </row>
    <row r="72" spans="1:47" ht="15">
      <c r="A72"/>
      <c r="B72" s="122"/>
      <c r="C72" s="119">
        <f t="shared" si="35"/>
        <v>0</v>
      </c>
      <c r="D72" s="4">
        <f t="shared" si="36"/>
        <v>0</v>
      </c>
      <c r="E72" s="116" t="str">
        <f t="shared" si="37"/>
        <v/>
      </c>
      <c r="F72" s="11" t="str">
        <f t="shared" si="38"/>
        <v/>
      </c>
      <c r="G72" s="7" t="str">
        <f t="shared" si="39"/>
        <v/>
      </c>
      <c r="H72" s="7" t="str">
        <f t="shared" si="40"/>
        <v/>
      </c>
      <c r="I72" s="7" t="str">
        <f t="shared" si="41"/>
        <v/>
      </c>
      <c r="J72" s="4" t="str">
        <f t="shared" si="42"/>
        <v/>
      </c>
      <c r="K72" s="116" t="str">
        <f t="shared" si="56"/>
        <v>0</v>
      </c>
      <c r="L72" s="11" t="str">
        <f t="shared" si="56"/>
        <v>0</v>
      </c>
      <c r="M72" s="11" t="str">
        <f t="shared" si="56"/>
        <v>0</v>
      </c>
      <c r="N72" s="117" t="str">
        <f t="shared" si="56"/>
        <v>0</v>
      </c>
      <c r="O72" s="11" t="str">
        <f t="shared" si="56"/>
        <v>0</v>
      </c>
      <c r="P72" s="11" t="str">
        <f t="shared" si="56"/>
        <v>0</v>
      </c>
      <c r="Q72" s="11" t="str">
        <f t="shared" si="56"/>
        <v>0</v>
      </c>
      <c r="R72" s="11" t="str">
        <f t="shared" si="56"/>
        <v>0</v>
      </c>
      <c r="S72" s="116" t="str">
        <f t="shared" si="57"/>
        <v>0</v>
      </c>
      <c r="T72" s="11" t="str">
        <f t="shared" si="57"/>
        <v>0</v>
      </c>
      <c r="U72" s="11" t="str">
        <f t="shared" si="57"/>
        <v>0</v>
      </c>
      <c r="V72" s="117" t="str">
        <f t="shared" si="57"/>
        <v>0</v>
      </c>
      <c r="W72" s="105" t="str">
        <f t="shared" si="57"/>
        <v>0</v>
      </c>
      <c r="X72" s="106" t="str">
        <f t="shared" si="57"/>
        <v>0</v>
      </c>
      <c r="Y72" s="11" t="str">
        <f t="shared" si="57"/>
        <v>0</v>
      </c>
      <c r="Z72" s="117" t="str">
        <f t="shared" si="57"/>
        <v>0</v>
      </c>
      <c r="AA72" s="11" t="str">
        <f t="shared" si="58"/>
        <v>0</v>
      </c>
      <c r="AB72" s="85" t="str">
        <f t="shared" si="58"/>
        <v>0</v>
      </c>
      <c r="AC72" s="86" t="str">
        <f t="shared" si="58"/>
        <v>0</v>
      </c>
      <c r="AD72" s="88" t="str">
        <f t="shared" si="58"/>
        <v>0</v>
      </c>
      <c r="AE72" s="109" t="str">
        <f t="shared" si="58"/>
        <v>0</v>
      </c>
      <c r="AF72" s="88" t="str">
        <f t="shared" si="58"/>
        <v>0</v>
      </c>
      <c r="AG72" s="88" t="str">
        <f t="shared" si="58"/>
        <v>0</v>
      </c>
      <c r="AH72" s="110" t="str">
        <f t="shared" si="58"/>
        <v>0</v>
      </c>
      <c r="AJ72" s="61">
        <f t="shared" si="46"/>
        <v>0</v>
      </c>
      <c r="AK72" s="74">
        <f t="shared" si="47"/>
        <v>0</v>
      </c>
      <c r="AL72" s="61">
        <f t="shared" si="48"/>
        <v>0</v>
      </c>
      <c r="AM72" s="74">
        <f t="shared" si="49"/>
        <v>0</v>
      </c>
      <c r="AN72" s="61">
        <f t="shared" si="50"/>
        <v>0</v>
      </c>
      <c r="AO72" s="74">
        <f t="shared" si="51"/>
        <v>0</v>
      </c>
      <c r="AP72" s="20"/>
      <c r="AQ72" s="20">
        <f t="shared" si="52"/>
        <v>0</v>
      </c>
      <c r="AR72" s="20">
        <f t="shared" si="53"/>
        <v>0</v>
      </c>
      <c r="AS72" s="20">
        <f t="shared" si="54"/>
        <v>0</v>
      </c>
      <c r="AT72" s="20"/>
      <c r="AU72" s="122" t="str">
        <f t="shared" si="55"/>
        <v/>
      </c>
    </row>
    <row r="73" spans="1:47" ht="15">
      <c r="A73"/>
      <c r="B73" s="122"/>
      <c r="C73" s="119">
        <f t="shared" si="35"/>
        <v>0</v>
      </c>
      <c r="D73" s="4">
        <f t="shared" si="36"/>
        <v>0</v>
      </c>
      <c r="E73" s="116" t="str">
        <f t="shared" si="37"/>
        <v/>
      </c>
      <c r="F73" s="11" t="str">
        <f t="shared" si="38"/>
        <v/>
      </c>
      <c r="G73" s="7" t="str">
        <f t="shared" si="39"/>
        <v/>
      </c>
      <c r="H73" s="7" t="str">
        <f t="shared" si="40"/>
        <v/>
      </c>
      <c r="I73" s="7" t="str">
        <f t="shared" si="41"/>
        <v/>
      </c>
      <c r="J73" s="4" t="str">
        <f t="shared" si="42"/>
        <v/>
      </c>
      <c r="K73" s="116" t="str">
        <f t="shared" si="56"/>
        <v>0</v>
      </c>
      <c r="L73" s="11" t="str">
        <f t="shared" si="56"/>
        <v>0</v>
      </c>
      <c r="M73" s="11" t="str">
        <f t="shared" si="56"/>
        <v>0</v>
      </c>
      <c r="N73" s="117" t="str">
        <f t="shared" si="56"/>
        <v>0</v>
      </c>
      <c r="O73" s="11" t="str">
        <f t="shared" si="56"/>
        <v>0</v>
      </c>
      <c r="P73" s="11" t="str">
        <f t="shared" si="56"/>
        <v>0</v>
      </c>
      <c r="Q73" s="11" t="str">
        <f t="shared" si="56"/>
        <v>0</v>
      </c>
      <c r="R73" s="11" t="str">
        <f t="shared" si="56"/>
        <v>0</v>
      </c>
      <c r="S73" s="116" t="str">
        <f t="shared" si="57"/>
        <v>0</v>
      </c>
      <c r="T73" s="11" t="str">
        <f t="shared" si="57"/>
        <v>0</v>
      </c>
      <c r="U73" s="11" t="str">
        <f t="shared" si="57"/>
        <v>0</v>
      </c>
      <c r="V73" s="117" t="str">
        <f t="shared" si="57"/>
        <v>0</v>
      </c>
      <c r="W73" s="105" t="str">
        <f t="shared" si="57"/>
        <v>0</v>
      </c>
      <c r="X73" s="106" t="str">
        <f t="shared" si="57"/>
        <v>0</v>
      </c>
      <c r="Y73" s="11" t="str">
        <f t="shared" si="57"/>
        <v>0</v>
      </c>
      <c r="Z73" s="117" t="str">
        <f t="shared" si="57"/>
        <v>0</v>
      </c>
      <c r="AA73" s="11" t="str">
        <f t="shared" si="58"/>
        <v>0</v>
      </c>
      <c r="AB73" s="85" t="str">
        <f t="shared" si="58"/>
        <v>0</v>
      </c>
      <c r="AC73" s="86" t="str">
        <f t="shared" si="58"/>
        <v>0</v>
      </c>
      <c r="AD73" s="88" t="str">
        <f t="shared" si="58"/>
        <v>0</v>
      </c>
      <c r="AE73" s="109" t="str">
        <f t="shared" si="58"/>
        <v>0</v>
      </c>
      <c r="AF73" s="88" t="str">
        <f t="shared" si="58"/>
        <v>0</v>
      </c>
      <c r="AG73" s="88" t="str">
        <f t="shared" si="58"/>
        <v>0</v>
      </c>
      <c r="AH73" s="110" t="str">
        <f t="shared" si="58"/>
        <v>0</v>
      </c>
      <c r="AJ73" s="61">
        <f t="shared" si="46"/>
        <v>0</v>
      </c>
      <c r="AK73" s="74">
        <f t="shared" si="47"/>
        <v>0</v>
      </c>
      <c r="AL73" s="61">
        <f t="shared" si="48"/>
        <v>0</v>
      </c>
      <c r="AM73" s="74">
        <f t="shared" si="49"/>
        <v>0</v>
      </c>
      <c r="AN73" s="61">
        <f t="shared" si="50"/>
        <v>0</v>
      </c>
      <c r="AO73" s="74">
        <f t="shared" si="51"/>
        <v>0</v>
      </c>
      <c r="AP73" s="20"/>
      <c r="AQ73" s="20">
        <f t="shared" si="52"/>
        <v>0</v>
      </c>
      <c r="AR73" s="20">
        <f t="shared" si="53"/>
        <v>0</v>
      </c>
      <c r="AS73" s="20">
        <f t="shared" si="54"/>
        <v>0</v>
      </c>
      <c r="AT73" s="20"/>
      <c r="AU73" s="122" t="str">
        <f t="shared" si="55"/>
        <v/>
      </c>
    </row>
    <row r="74" spans="1:47" ht="15">
      <c r="A74"/>
      <c r="B74" s="122"/>
      <c r="C74" s="119">
        <f t="shared" si="35"/>
        <v>0</v>
      </c>
      <c r="D74" s="4">
        <f t="shared" si="36"/>
        <v>0</v>
      </c>
      <c r="E74" s="116" t="str">
        <f t="shared" si="37"/>
        <v/>
      </c>
      <c r="F74" s="11" t="str">
        <f t="shared" si="38"/>
        <v/>
      </c>
      <c r="G74" s="7" t="str">
        <f t="shared" si="39"/>
        <v/>
      </c>
      <c r="H74" s="7" t="str">
        <f t="shared" si="40"/>
        <v/>
      </c>
      <c r="I74" s="7" t="str">
        <f t="shared" si="41"/>
        <v/>
      </c>
      <c r="J74" s="4" t="str">
        <f t="shared" si="42"/>
        <v/>
      </c>
      <c r="K74" s="116" t="str">
        <f t="shared" si="56"/>
        <v>0</v>
      </c>
      <c r="L74" s="11" t="str">
        <f t="shared" si="56"/>
        <v>0</v>
      </c>
      <c r="M74" s="11" t="str">
        <f t="shared" si="56"/>
        <v>0</v>
      </c>
      <c r="N74" s="117" t="str">
        <f t="shared" si="56"/>
        <v>0</v>
      </c>
      <c r="O74" s="11" t="str">
        <f t="shared" si="56"/>
        <v>0</v>
      </c>
      <c r="P74" s="11" t="str">
        <f t="shared" si="56"/>
        <v>0</v>
      </c>
      <c r="Q74" s="11" t="str">
        <f t="shared" si="56"/>
        <v>0</v>
      </c>
      <c r="R74" s="11" t="str">
        <f t="shared" si="56"/>
        <v>0</v>
      </c>
      <c r="S74" s="116" t="str">
        <f t="shared" si="57"/>
        <v>0</v>
      </c>
      <c r="T74" s="11" t="str">
        <f t="shared" si="57"/>
        <v>0</v>
      </c>
      <c r="U74" s="11" t="str">
        <f t="shared" si="57"/>
        <v>0</v>
      </c>
      <c r="V74" s="117" t="str">
        <f t="shared" si="57"/>
        <v>0</v>
      </c>
      <c r="W74" s="105" t="str">
        <f t="shared" si="57"/>
        <v>0</v>
      </c>
      <c r="X74" s="106" t="str">
        <f t="shared" si="57"/>
        <v>0</v>
      </c>
      <c r="Y74" s="11" t="str">
        <f t="shared" si="57"/>
        <v>0</v>
      </c>
      <c r="Z74" s="117" t="str">
        <f t="shared" si="57"/>
        <v>0</v>
      </c>
      <c r="AA74" s="11" t="str">
        <f t="shared" si="58"/>
        <v>0</v>
      </c>
      <c r="AB74" s="85" t="str">
        <f t="shared" si="58"/>
        <v>0</v>
      </c>
      <c r="AC74" s="86" t="str">
        <f t="shared" si="58"/>
        <v>0</v>
      </c>
      <c r="AD74" s="88" t="str">
        <f t="shared" si="58"/>
        <v>0</v>
      </c>
      <c r="AE74" s="109" t="str">
        <f t="shared" si="58"/>
        <v>0</v>
      </c>
      <c r="AF74" s="88" t="str">
        <f t="shared" si="58"/>
        <v>0</v>
      </c>
      <c r="AG74" s="88" t="str">
        <f t="shared" si="58"/>
        <v>0</v>
      </c>
      <c r="AH74" s="110" t="str">
        <f t="shared" si="58"/>
        <v>0</v>
      </c>
      <c r="AJ74" s="61">
        <f t="shared" si="46"/>
        <v>0</v>
      </c>
      <c r="AK74" s="74">
        <f t="shared" si="47"/>
        <v>0</v>
      </c>
      <c r="AL74" s="61">
        <f t="shared" si="48"/>
        <v>0</v>
      </c>
      <c r="AM74" s="74">
        <f t="shared" si="49"/>
        <v>0</v>
      </c>
      <c r="AN74" s="61">
        <f t="shared" si="50"/>
        <v>0</v>
      </c>
      <c r="AO74" s="74">
        <f t="shared" si="51"/>
        <v>0</v>
      </c>
      <c r="AP74" s="20"/>
      <c r="AQ74" s="20">
        <f t="shared" si="52"/>
        <v>0</v>
      </c>
      <c r="AR74" s="20">
        <f t="shared" si="53"/>
        <v>0</v>
      </c>
      <c r="AS74" s="20">
        <f t="shared" si="54"/>
        <v>0</v>
      </c>
      <c r="AT74" s="20"/>
      <c r="AU74" s="122" t="str">
        <f t="shared" si="55"/>
        <v/>
      </c>
    </row>
    <row r="75" spans="1:47" ht="15">
      <c r="A75"/>
      <c r="B75" s="122"/>
      <c r="C75" s="119">
        <f t="shared" si="35"/>
        <v>0</v>
      </c>
      <c r="D75" s="4">
        <f t="shared" si="36"/>
        <v>0</v>
      </c>
      <c r="E75" s="116" t="str">
        <f t="shared" si="37"/>
        <v/>
      </c>
      <c r="F75" s="11" t="str">
        <f t="shared" si="38"/>
        <v/>
      </c>
      <c r="G75" s="7" t="str">
        <f t="shared" si="39"/>
        <v/>
      </c>
      <c r="H75" s="7" t="str">
        <f t="shared" si="40"/>
        <v/>
      </c>
      <c r="I75" s="7" t="str">
        <f t="shared" si="41"/>
        <v/>
      </c>
      <c r="J75" s="4" t="str">
        <f t="shared" si="42"/>
        <v/>
      </c>
      <c r="K75" s="116" t="str">
        <f t="shared" si="56"/>
        <v>0</v>
      </c>
      <c r="L75" s="11" t="str">
        <f t="shared" si="56"/>
        <v>0</v>
      </c>
      <c r="M75" s="11" t="str">
        <f t="shared" si="56"/>
        <v>0</v>
      </c>
      <c r="N75" s="117" t="str">
        <f t="shared" si="56"/>
        <v>0</v>
      </c>
      <c r="O75" s="11" t="str">
        <f t="shared" si="56"/>
        <v>0</v>
      </c>
      <c r="P75" s="11" t="str">
        <f t="shared" si="56"/>
        <v>0</v>
      </c>
      <c r="Q75" s="11" t="str">
        <f t="shared" si="56"/>
        <v>0</v>
      </c>
      <c r="R75" s="11" t="str">
        <f t="shared" si="56"/>
        <v>0</v>
      </c>
      <c r="S75" s="116" t="str">
        <f t="shared" si="57"/>
        <v>0</v>
      </c>
      <c r="T75" s="11" t="str">
        <f t="shared" si="57"/>
        <v>0</v>
      </c>
      <c r="U75" s="11" t="str">
        <f t="shared" si="57"/>
        <v>0</v>
      </c>
      <c r="V75" s="117" t="str">
        <f t="shared" si="57"/>
        <v>0</v>
      </c>
      <c r="W75" s="105" t="str">
        <f t="shared" si="57"/>
        <v>0</v>
      </c>
      <c r="X75" s="106" t="str">
        <f t="shared" si="57"/>
        <v>0</v>
      </c>
      <c r="Y75" s="11" t="str">
        <f t="shared" si="57"/>
        <v>0</v>
      </c>
      <c r="Z75" s="117" t="str">
        <f t="shared" si="57"/>
        <v>0</v>
      </c>
      <c r="AA75" s="11" t="str">
        <f t="shared" si="58"/>
        <v>0</v>
      </c>
      <c r="AB75" s="85" t="str">
        <f t="shared" si="58"/>
        <v>0</v>
      </c>
      <c r="AC75" s="86" t="str">
        <f t="shared" si="58"/>
        <v>0</v>
      </c>
      <c r="AD75" s="88" t="str">
        <f t="shared" si="58"/>
        <v>0</v>
      </c>
      <c r="AE75" s="109" t="str">
        <f t="shared" si="58"/>
        <v>0</v>
      </c>
      <c r="AF75" s="88" t="str">
        <f t="shared" si="58"/>
        <v>0</v>
      </c>
      <c r="AG75" s="88" t="str">
        <f t="shared" si="58"/>
        <v>0</v>
      </c>
      <c r="AH75" s="110" t="str">
        <f t="shared" si="58"/>
        <v>0</v>
      </c>
      <c r="AJ75" s="61">
        <f t="shared" si="46"/>
        <v>0</v>
      </c>
      <c r="AK75" s="74">
        <f t="shared" si="47"/>
        <v>0</v>
      </c>
      <c r="AL75" s="61">
        <f t="shared" si="48"/>
        <v>0</v>
      </c>
      <c r="AM75" s="74">
        <f t="shared" si="49"/>
        <v>0</v>
      </c>
      <c r="AN75" s="61">
        <f t="shared" si="50"/>
        <v>0</v>
      </c>
      <c r="AO75" s="74">
        <f t="shared" si="51"/>
        <v>0</v>
      </c>
      <c r="AP75" s="20"/>
      <c r="AQ75" s="20">
        <f t="shared" si="52"/>
        <v>0</v>
      </c>
      <c r="AR75" s="20">
        <f t="shared" si="53"/>
        <v>0</v>
      </c>
      <c r="AS75" s="20">
        <f t="shared" si="54"/>
        <v>0</v>
      </c>
      <c r="AT75" s="20"/>
      <c r="AU75" s="122" t="str">
        <f t="shared" si="55"/>
        <v/>
      </c>
    </row>
    <row r="76" spans="1:47" ht="15">
      <c r="A76"/>
      <c r="B76" s="122"/>
      <c r="C76" s="119">
        <f t="shared" si="35"/>
        <v>0</v>
      </c>
      <c r="D76" s="4">
        <f t="shared" si="36"/>
        <v>0</v>
      </c>
      <c r="E76" s="116" t="str">
        <f t="shared" si="37"/>
        <v/>
      </c>
      <c r="F76" s="11" t="str">
        <f t="shared" si="38"/>
        <v/>
      </c>
      <c r="G76" s="7" t="str">
        <f t="shared" si="39"/>
        <v/>
      </c>
      <c r="H76" s="7" t="str">
        <f t="shared" si="40"/>
        <v/>
      </c>
      <c r="I76" s="7" t="str">
        <f t="shared" si="41"/>
        <v/>
      </c>
      <c r="J76" s="4" t="str">
        <f t="shared" si="42"/>
        <v/>
      </c>
      <c r="K76" s="116" t="str">
        <f t="shared" si="56"/>
        <v>0</v>
      </c>
      <c r="L76" s="11" t="str">
        <f t="shared" si="56"/>
        <v>0</v>
      </c>
      <c r="M76" s="11" t="str">
        <f t="shared" si="56"/>
        <v>0</v>
      </c>
      <c r="N76" s="117" t="str">
        <f t="shared" si="56"/>
        <v>0</v>
      </c>
      <c r="O76" s="11" t="str">
        <f t="shared" si="56"/>
        <v>0</v>
      </c>
      <c r="P76" s="11" t="str">
        <f t="shared" si="56"/>
        <v>0</v>
      </c>
      <c r="Q76" s="11" t="str">
        <f t="shared" si="56"/>
        <v>0</v>
      </c>
      <c r="R76" s="11" t="str">
        <f t="shared" si="56"/>
        <v>0</v>
      </c>
      <c r="S76" s="116" t="str">
        <f t="shared" si="57"/>
        <v>0</v>
      </c>
      <c r="T76" s="11" t="str">
        <f t="shared" si="57"/>
        <v>0</v>
      </c>
      <c r="U76" s="11" t="str">
        <f t="shared" si="57"/>
        <v>0</v>
      </c>
      <c r="V76" s="117" t="str">
        <f t="shared" si="57"/>
        <v>0</v>
      </c>
      <c r="W76" s="105" t="str">
        <f t="shared" si="57"/>
        <v>0</v>
      </c>
      <c r="X76" s="106" t="str">
        <f t="shared" si="57"/>
        <v>0</v>
      </c>
      <c r="Y76" s="11" t="str">
        <f t="shared" si="57"/>
        <v>0</v>
      </c>
      <c r="Z76" s="117" t="str">
        <f t="shared" si="57"/>
        <v>0</v>
      </c>
      <c r="AA76" s="11" t="str">
        <f t="shared" si="58"/>
        <v>0</v>
      </c>
      <c r="AB76" s="85" t="str">
        <f t="shared" si="58"/>
        <v>0</v>
      </c>
      <c r="AC76" s="86" t="str">
        <f t="shared" si="58"/>
        <v>0</v>
      </c>
      <c r="AD76" s="88" t="str">
        <f t="shared" si="58"/>
        <v>0</v>
      </c>
      <c r="AE76" s="109" t="str">
        <f t="shared" si="58"/>
        <v>0</v>
      </c>
      <c r="AF76" s="88" t="str">
        <f t="shared" si="58"/>
        <v>0</v>
      </c>
      <c r="AG76" s="88" t="str">
        <f t="shared" si="58"/>
        <v>0</v>
      </c>
      <c r="AH76" s="110" t="str">
        <f t="shared" si="58"/>
        <v>0</v>
      </c>
      <c r="AJ76" s="61">
        <f t="shared" si="46"/>
        <v>0</v>
      </c>
      <c r="AK76" s="74">
        <f t="shared" si="47"/>
        <v>0</v>
      </c>
      <c r="AL76" s="61">
        <f t="shared" si="48"/>
        <v>0</v>
      </c>
      <c r="AM76" s="74">
        <f t="shared" si="49"/>
        <v>0</v>
      </c>
      <c r="AN76" s="61">
        <f t="shared" si="50"/>
        <v>0</v>
      </c>
      <c r="AO76" s="74">
        <f t="shared" si="51"/>
        <v>0</v>
      </c>
      <c r="AP76" s="20"/>
      <c r="AQ76" s="20">
        <f t="shared" si="52"/>
        <v>0</v>
      </c>
      <c r="AR76" s="20">
        <f t="shared" si="53"/>
        <v>0</v>
      </c>
      <c r="AS76" s="20">
        <f t="shared" si="54"/>
        <v>0</v>
      </c>
      <c r="AT76" s="20"/>
      <c r="AU76" s="122" t="str">
        <f t="shared" si="55"/>
        <v/>
      </c>
    </row>
    <row r="77" spans="1:47" ht="15">
      <c r="A77"/>
      <c r="B77" s="122"/>
      <c r="C77" s="119">
        <f t="shared" si="35"/>
        <v>0</v>
      </c>
      <c r="D77" s="4">
        <f t="shared" si="36"/>
        <v>0</v>
      </c>
      <c r="E77" s="116" t="str">
        <f t="shared" si="37"/>
        <v/>
      </c>
      <c r="F77" s="11" t="str">
        <f t="shared" si="38"/>
        <v/>
      </c>
      <c r="G77" s="7" t="str">
        <f t="shared" si="39"/>
        <v/>
      </c>
      <c r="H77" s="7" t="str">
        <f t="shared" si="40"/>
        <v/>
      </c>
      <c r="I77" s="7" t="str">
        <f t="shared" si="41"/>
        <v/>
      </c>
      <c r="J77" s="4" t="str">
        <f t="shared" si="42"/>
        <v/>
      </c>
      <c r="K77" s="116" t="str">
        <f t="shared" si="56"/>
        <v>0</v>
      </c>
      <c r="L77" s="11" t="str">
        <f t="shared" si="56"/>
        <v>0</v>
      </c>
      <c r="M77" s="11" t="str">
        <f t="shared" si="56"/>
        <v>0</v>
      </c>
      <c r="N77" s="117" t="str">
        <f t="shared" si="56"/>
        <v>0</v>
      </c>
      <c r="O77" s="11" t="str">
        <f t="shared" si="56"/>
        <v>0</v>
      </c>
      <c r="P77" s="11" t="str">
        <f t="shared" si="56"/>
        <v>0</v>
      </c>
      <c r="Q77" s="11" t="str">
        <f t="shared" si="56"/>
        <v>0</v>
      </c>
      <c r="R77" s="11" t="str">
        <f t="shared" si="56"/>
        <v>0</v>
      </c>
      <c r="S77" s="116" t="str">
        <f t="shared" si="57"/>
        <v>0</v>
      </c>
      <c r="T77" s="11" t="str">
        <f t="shared" si="57"/>
        <v>0</v>
      </c>
      <c r="U77" s="11" t="str">
        <f t="shared" si="57"/>
        <v>0</v>
      </c>
      <c r="V77" s="117" t="str">
        <f t="shared" si="57"/>
        <v>0</v>
      </c>
      <c r="W77" s="105" t="str">
        <f t="shared" si="57"/>
        <v>0</v>
      </c>
      <c r="X77" s="106" t="str">
        <f t="shared" si="57"/>
        <v>0</v>
      </c>
      <c r="Y77" s="11" t="str">
        <f t="shared" si="57"/>
        <v>0</v>
      </c>
      <c r="Z77" s="117" t="str">
        <f t="shared" si="57"/>
        <v>0</v>
      </c>
      <c r="AA77" s="11" t="str">
        <f t="shared" si="58"/>
        <v>0</v>
      </c>
      <c r="AB77" s="85" t="str">
        <f t="shared" si="58"/>
        <v>0</v>
      </c>
      <c r="AC77" s="86" t="str">
        <f t="shared" si="58"/>
        <v>0</v>
      </c>
      <c r="AD77" s="88" t="str">
        <f t="shared" si="58"/>
        <v>0</v>
      </c>
      <c r="AE77" s="109" t="str">
        <f t="shared" si="58"/>
        <v>0</v>
      </c>
      <c r="AF77" s="88" t="str">
        <f t="shared" si="58"/>
        <v>0</v>
      </c>
      <c r="AG77" s="88" t="str">
        <f t="shared" si="58"/>
        <v>0</v>
      </c>
      <c r="AH77" s="110" t="str">
        <f t="shared" si="58"/>
        <v>0</v>
      </c>
      <c r="AJ77" s="61">
        <f t="shared" si="46"/>
        <v>0</v>
      </c>
      <c r="AK77" s="74">
        <f t="shared" si="47"/>
        <v>0</v>
      </c>
      <c r="AL77" s="61">
        <f t="shared" si="48"/>
        <v>0</v>
      </c>
      <c r="AM77" s="74">
        <f t="shared" si="49"/>
        <v>0</v>
      </c>
      <c r="AN77" s="61">
        <f t="shared" si="50"/>
        <v>0</v>
      </c>
      <c r="AO77" s="74">
        <f t="shared" si="51"/>
        <v>0</v>
      </c>
      <c r="AP77" s="20"/>
      <c r="AQ77" s="20">
        <f t="shared" si="52"/>
        <v>0</v>
      </c>
      <c r="AR77" s="20">
        <f t="shared" si="53"/>
        <v>0</v>
      </c>
      <c r="AS77" s="20">
        <f t="shared" si="54"/>
        <v>0</v>
      </c>
      <c r="AT77" s="20"/>
      <c r="AU77" s="122" t="str">
        <f t="shared" si="55"/>
        <v/>
      </c>
    </row>
    <row r="78" spans="1:47" ht="15">
      <c r="A78"/>
      <c r="B78" s="122"/>
      <c r="C78" s="119">
        <f t="shared" si="35"/>
        <v>0</v>
      </c>
      <c r="D78" s="4">
        <f t="shared" si="36"/>
        <v>0</v>
      </c>
      <c r="E78" s="116" t="str">
        <f t="shared" si="37"/>
        <v/>
      </c>
      <c r="F78" s="11" t="str">
        <f t="shared" si="38"/>
        <v/>
      </c>
      <c r="G78" s="7" t="str">
        <f t="shared" si="39"/>
        <v/>
      </c>
      <c r="H78" s="7" t="str">
        <f t="shared" si="40"/>
        <v/>
      </c>
      <c r="I78" s="7" t="str">
        <f t="shared" si="41"/>
        <v/>
      </c>
      <c r="J78" s="4" t="str">
        <f t="shared" si="42"/>
        <v/>
      </c>
      <c r="K78" s="116" t="str">
        <f t="shared" si="56"/>
        <v>0</v>
      </c>
      <c r="L78" s="11" t="str">
        <f t="shared" si="56"/>
        <v>0</v>
      </c>
      <c r="M78" s="11" t="str">
        <f t="shared" si="56"/>
        <v>0</v>
      </c>
      <c r="N78" s="117" t="str">
        <f t="shared" si="56"/>
        <v>0</v>
      </c>
      <c r="O78" s="11" t="str">
        <f t="shared" si="56"/>
        <v>0</v>
      </c>
      <c r="P78" s="11" t="str">
        <f t="shared" si="56"/>
        <v>0</v>
      </c>
      <c r="Q78" s="11" t="str">
        <f t="shared" si="56"/>
        <v>0</v>
      </c>
      <c r="R78" s="11" t="str">
        <f t="shared" si="56"/>
        <v>0</v>
      </c>
      <c r="S78" s="116" t="str">
        <f t="shared" si="57"/>
        <v>0</v>
      </c>
      <c r="T78" s="11" t="str">
        <f t="shared" si="57"/>
        <v>0</v>
      </c>
      <c r="U78" s="11" t="str">
        <f t="shared" si="57"/>
        <v>0</v>
      </c>
      <c r="V78" s="117" t="str">
        <f t="shared" si="57"/>
        <v>0</v>
      </c>
      <c r="W78" s="105" t="str">
        <f t="shared" si="57"/>
        <v>0</v>
      </c>
      <c r="X78" s="106" t="str">
        <f t="shared" si="57"/>
        <v>0</v>
      </c>
      <c r="Y78" s="11" t="str">
        <f t="shared" si="57"/>
        <v>0</v>
      </c>
      <c r="Z78" s="117" t="str">
        <f t="shared" si="57"/>
        <v>0</v>
      </c>
      <c r="AA78" s="11" t="str">
        <f t="shared" si="58"/>
        <v>0</v>
      </c>
      <c r="AB78" s="85" t="str">
        <f t="shared" si="58"/>
        <v>0</v>
      </c>
      <c r="AC78" s="86" t="str">
        <f t="shared" si="58"/>
        <v>0</v>
      </c>
      <c r="AD78" s="88" t="str">
        <f t="shared" si="58"/>
        <v>0</v>
      </c>
      <c r="AE78" s="109" t="str">
        <f t="shared" si="58"/>
        <v>0</v>
      </c>
      <c r="AF78" s="88" t="str">
        <f t="shared" si="58"/>
        <v>0</v>
      </c>
      <c r="AG78" s="88" t="str">
        <f t="shared" si="58"/>
        <v>0</v>
      </c>
      <c r="AH78" s="110" t="str">
        <f t="shared" si="58"/>
        <v>0</v>
      </c>
      <c r="AJ78" s="61">
        <f t="shared" si="46"/>
        <v>0</v>
      </c>
      <c r="AK78" s="74">
        <f t="shared" si="47"/>
        <v>0</v>
      </c>
      <c r="AL78" s="61">
        <f t="shared" si="48"/>
        <v>0</v>
      </c>
      <c r="AM78" s="74">
        <f t="shared" si="49"/>
        <v>0</v>
      </c>
      <c r="AN78" s="61">
        <f t="shared" si="50"/>
        <v>0</v>
      </c>
      <c r="AO78" s="74">
        <f t="shared" si="51"/>
        <v>0</v>
      </c>
      <c r="AP78" s="20"/>
      <c r="AQ78" s="20">
        <f t="shared" si="52"/>
        <v>0</v>
      </c>
      <c r="AR78" s="20">
        <f t="shared" si="53"/>
        <v>0</v>
      </c>
      <c r="AS78" s="20">
        <f t="shared" si="54"/>
        <v>0</v>
      </c>
      <c r="AT78" s="20"/>
      <c r="AU78" s="122" t="str">
        <f t="shared" si="55"/>
        <v/>
      </c>
    </row>
    <row r="79" spans="1:47" ht="15">
      <c r="A79"/>
      <c r="B79" s="122"/>
      <c r="C79" s="119">
        <f t="shared" si="35"/>
        <v>0</v>
      </c>
      <c r="D79" s="4">
        <f t="shared" si="36"/>
        <v>0</v>
      </c>
      <c r="E79" s="116" t="str">
        <f t="shared" si="37"/>
        <v/>
      </c>
      <c r="F79" s="11" t="str">
        <f t="shared" si="38"/>
        <v/>
      </c>
      <c r="G79" s="7" t="str">
        <f t="shared" si="39"/>
        <v/>
      </c>
      <c r="H79" s="7" t="str">
        <f t="shared" si="40"/>
        <v/>
      </c>
      <c r="I79" s="7" t="str">
        <f t="shared" si="41"/>
        <v/>
      </c>
      <c r="J79" s="4" t="str">
        <f t="shared" si="42"/>
        <v/>
      </c>
      <c r="K79" s="116" t="str">
        <f t="shared" si="56"/>
        <v>0</v>
      </c>
      <c r="L79" s="11" t="str">
        <f t="shared" si="56"/>
        <v>0</v>
      </c>
      <c r="M79" s="11" t="str">
        <f t="shared" si="56"/>
        <v>0</v>
      </c>
      <c r="N79" s="117" t="str">
        <f t="shared" si="56"/>
        <v>0</v>
      </c>
      <c r="O79" s="11" t="str">
        <f t="shared" si="56"/>
        <v>0</v>
      </c>
      <c r="P79" s="11" t="str">
        <f t="shared" si="56"/>
        <v>0</v>
      </c>
      <c r="Q79" s="11" t="str">
        <f t="shared" si="56"/>
        <v>0</v>
      </c>
      <c r="R79" s="11" t="str">
        <f t="shared" si="56"/>
        <v>0</v>
      </c>
      <c r="S79" s="116" t="str">
        <f t="shared" si="57"/>
        <v>0</v>
      </c>
      <c r="T79" s="11" t="str">
        <f t="shared" si="57"/>
        <v>0</v>
      </c>
      <c r="U79" s="11" t="str">
        <f t="shared" si="57"/>
        <v>0</v>
      </c>
      <c r="V79" s="117" t="str">
        <f t="shared" si="57"/>
        <v>0</v>
      </c>
      <c r="W79" s="105" t="str">
        <f t="shared" si="57"/>
        <v>0</v>
      </c>
      <c r="X79" s="106" t="str">
        <f t="shared" si="57"/>
        <v>0</v>
      </c>
      <c r="Y79" s="11" t="str">
        <f t="shared" si="57"/>
        <v>0</v>
      </c>
      <c r="Z79" s="117" t="str">
        <f t="shared" si="57"/>
        <v>0</v>
      </c>
      <c r="AA79" s="11" t="str">
        <f t="shared" si="58"/>
        <v>0</v>
      </c>
      <c r="AB79" s="85" t="str">
        <f t="shared" si="58"/>
        <v>0</v>
      </c>
      <c r="AC79" s="86" t="str">
        <f t="shared" si="58"/>
        <v>0</v>
      </c>
      <c r="AD79" s="88" t="str">
        <f t="shared" si="58"/>
        <v>0</v>
      </c>
      <c r="AE79" s="109" t="str">
        <f t="shared" si="58"/>
        <v>0</v>
      </c>
      <c r="AF79" s="88" t="str">
        <f t="shared" si="58"/>
        <v>0</v>
      </c>
      <c r="AG79" s="88" t="str">
        <f t="shared" si="58"/>
        <v>0</v>
      </c>
      <c r="AH79" s="110" t="str">
        <f t="shared" si="58"/>
        <v>0</v>
      </c>
      <c r="AJ79" s="61">
        <f t="shared" si="46"/>
        <v>0</v>
      </c>
      <c r="AK79" s="74">
        <f t="shared" si="47"/>
        <v>0</v>
      </c>
      <c r="AL79" s="61">
        <f t="shared" si="48"/>
        <v>0</v>
      </c>
      <c r="AM79" s="74">
        <f t="shared" si="49"/>
        <v>0</v>
      </c>
      <c r="AN79" s="61">
        <f t="shared" si="50"/>
        <v>0</v>
      </c>
      <c r="AO79" s="74">
        <f t="shared" si="51"/>
        <v>0</v>
      </c>
      <c r="AP79" s="20"/>
      <c r="AQ79" s="20">
        <f t="shared" si="52"/>
        <v>0</v>
      </c>
      <c r="AR79" s="20">
        <f t="shared" si="53"/>
        <v>0</v>
      </c>
      <c r="AS79" s="20">
        <f t="shared" si="54"/>
        <v>0</v>
      </c>
      <c r="AT79" s="20"/>
      <c r="AU79" s="122" t="str">
        <f t="shared" si="55"/>
        <v/>
      </c>
    </row>
    <row r="80" spans="1:47" ht="15">
      <c r="A80"/>
      <c r="B80" s="122"/>
      <c r="C80" s="119">
        <f t="shared" si="35"/>
        <v>0</v>
      </c>
      <c r="D80" s="4">
        <f t="shared" si="36"/>
        <v>0</v>
      </c>
      <c r="E80" s="116" t="str">
        <f t="shared" si="37"/>
        <v/>
      </c>
      <c r="F80" s="11" t="str">
        <f t="shared" si="38"/>
        <v/>
      </c>
      <c r="G80" s="7" t="str">
        <f t="shared" si="39"/>
        <v/>
      </c>
      <c r="H80" s="7" t="str">
        <f t="shared" si="40"/>
        <v/>
      </c>
      <c r="I80" s="7" t="str">
        <f t="shared" si="41"/>
        <v/>
      </c>
      <c r="J80" s="4" t="str">
        <f t="shared" si="42"/>
        <v/>
      </c>
      <c r="K80" s="116" t="str">
        <f t="shared" si="56"/>
        <v>0</v>
      </c>
      <c r="L80" s="11" t="str">
        <f t="shared" si="56"/>
        <v>0</v>
      </c>
      <c r="M80" s="11" t="str">
        <f t="shared" si="56"/>
        <v>0</v>
      </c>
      <c r="N80" s="117" t="str">
        <f t="shared" si="56"/>
        <v>0</v>
      </c>
      <c r="O80" s="11" t="str">
        <f t="shared" si="56"/>
        <v>0</v>
      </c>
      <c r="P80" s="11" t="str">
        <f t="shared" si="56"/>
        <v>0</v>
      </c>
      <c r="Q80" s="11" t="str">
        <f t="shared" si="56"/>
        <v>0</v>
      </c>
      <c r="R80" s="11" t="str">
        <f t="shared" si="56"/>
        <v>0</v>
      </c>
      <c r="S80" s="116" t="str">
        <f t="shared" si="57"/>
        <v>0</v>
      </c>
      <c r="T80" s="11" t="str">
        <f t="shared" si="57"/>
        <v>0</v>
      </c>
      <c r="U80" s="11" t="str">
        <f t="shared" si="57"/>
        <v>0</v>
      </c>
      <c r="V80" s="117" t="str">
        <f t="shared" si="57"/>
        <v>0</v>
      </c>
      <c r="W80" s="105" t="str">
        <f t="shared" si="57"/>
        <v>0</v>
      </c>
      <c r="X80" s="106" t="str">
        <f t="shared" si="57"/>
        <v>0</v>
      </c>
      <c r="Y80" s="11" t="str">
        <f t="shared" si="57"/>
        <v>0</v>
      </c>
      <c r="Z80" s="117" t="str">
        <f t="shared" si="57"/>
        <v>0</v>
      </c>
      <c r="AA80" s="11" t="str">
        <f t="shared" si="58"/>
        <v>0</v>
      </c>
      <c r="AB80" s="85" t="str">
        <f t="shared" si="58"/>
        <v>0</v>
      </c>
      <c r="AC80" s="86" t="str">
        <f t="shared" si="58"/>
        <v>0</v>
      </c>
      <c r="AD80" s="88" t="str">
        <f t="shared" si="58"/>
        <v>0</v>
      </c>
      <c r="AE80" s="109" t="str">
        <f t="shared" si="58"/>
        <v>0</v>
      </c>
      <c r="AF80" s="88" t="str">
        <f t="shared" si="58"/>
        <v>0</v>
      </c>
      <c r="AG80" s="88" t="str">
        <f t="shared" si="58"/>
        <v>0</v>
      </c>
      <c r="AH80" s="110" t="str">
        <f t="shared" si="58"/>
        <v>0</v>
      </c>
      <c r="AJ80" s="61">
        <f t="shared" si="46"/>
        <v>0</v>
      </c>
      <c r="AK80" s="74">
        <f t="shared" si="47"/>
        <v>0</v>
      </c>
      <c r="AL80" s="61">
        <f t="shared" si="48"/>
        <v>0</v>
      </c>
      <c r="AM80" s="74">
        <f t="shared" si="49"/>
        <v>0</v>
      </c>
      <c r="AN80" s="61">
        <f t="shared" si="50"/>
        <v>0</v>
      </c>
      <c r="AO80" s="74">
        <f t="shared" si="51"/>
        <v>0</v>
      </c>
      <c r="AP80" s="20"/>
      <c r="AQ80" s="20">
        <f t="shared" si="52"/>
        <v>0</v>
      </c>
      <c r="AR80" s="20">
        <f t="shared" si="53"/>
        <v>0</v>
      </c>
      <c r="AS80" s="20">
        <f t="shared" si="54"/>
        <v>0</v>
      </c>
      <c r="AT80" s="20"/>
      <c r="AU80" s="122" t="str">
        <f t="shared" si="55"/>
        <v/>
      </c>
    </row>
    <row r="81" spans="1:51" ht="15">
      <c r="A81"/>
      <c r="B81" s="122"/>
      <c r="C81" s="119">
        <f t="shared" si="35"/>
        <v>0</v>
      </c>
      <c r="D81" s="4">
        <f t="shared" si="36"/>
        <v>0</v>
      </c>
      <c r="E81" s="116" t="str">
        <f t="shared" si="37"/>
        <v/>
      </c>
      <c r="F81" s="11" t="str">
        <f t="shared" si="38"/>
        <v/>
      </c>
      <c r="G81" s="7" t="str">
        <f t="shared" si="39"/>
        <v/>
      </c>
      <c r="H81" s="7" t="str">
        <f t="shared" si="40"/>
        <v/>
      </c>
      <c r="I81" s="7" t="str">
        <f t="shared" si="41"/>
        <v/>
      </c>
      <c r="J81" s="4" t="str">
        <f t="shared" si="42"/>
        <v/>
      </c>
      <c r="K81" s="116" t="str">
        <f t="shared" si="56"/>
        <v>0</v>
      </c>
      <c r="L81" s="11" t="str">
        <f t="shared" si="56"/>
        <v>0</v>
      </c>
      <c r="M81" s="11" t="str">
        <f t="shared" si="56"/>
        <v>0</v>
      </c>
      <c r="N81" s="117" t="str">
        <f t="shared" si="56"/>
        <v>0</v>
      </c>
      <c r="O81" s="11" t="str">
        <f t="shared" si="56"/>
        <v>0</v>
      </c>
      <c r="P81" s="11" t="str">
        <f t="shared" si="56"/>
        <v>0</v>
      </c>
      <c r="Q81" s="11" t="str">
        <f t="shared" si="56"/>
        <v>0</v>
      </c>
      <c r="R81" s="11" t="str">
        <f t="shared" si="56"/>
        <v>0</v>
      </c>
      <c r="S81" s="116" t="str">
        <f t="shared" si="57"/>
        <v>0</v>
      </c>
      <c r="T81" s="11" t="str">
        <f t="shared" si="57"/>
        <v>0</v>
      </c>
      <c r="U81" s="11" t="str">
        <f t="shared" si="57"/>
        <v>0</v>
      </c>
      <c r="V81" s="117" t="str">
        <f t="shared" si="57"/>
        <v>0</v>
      </c>
      <c r="W81" s="105" t="str">
        <f t="shared" si="57"/>
        <v>0</v>
      </c>
      <c r="X81" s="106" t="str">
        <f t="shared" si="57"/>
        <v>0</v>
      </c>
      <c r="Y81" s="11" t="str">
        <f t="shared" si="57"/>
        <v>0</v>
      </c>
      <c r="Z81" s="117" t="str">
        <f t="shared" si="57"/>
        <v>0</v>
      </c>
      <c r="AA81" s="11" t="str">
        <f t="shared" si="58"/>
        <v>0</v>
      </c>
      <c r="AB81" s="85" t="str">
        <f t="shared" si="58"/>
        <v>0</v>
      </c>
      <c r="AC81" s="86" t="str">
        <f t="shared" si="58"/>
        <v>0</v>
      </c>
      <c r="AD81" s="88" t="str">
        <f t="shared" si="58"/>
        <v>0</v>
      </c>
      <c r="AE81" s="109" t="str">
        <f t="shared" si="58"/>
        <v>0</v>
      </c>
      <c r="AF81" s="88" t="str">
        <f t="shared" si="58"/>
        <v>0</v>
      </c>
      <c r="AG81" s="88" t="str">
        <f t="shared" si="58"/>
        <v>0</v>
      </c>
      <c r="AH81" s="110" t="str">
        <f t="shared" si="58"/>
        <v>0</v>
      </c>
      <c r="AJ81" s="61">
        <f t="shared" si="46"/>
        <v>0</v>
      </c>
      <c r="AK81" s="74">
        <f t="shared" si="47"/>
        <v>0</v>
      </c>
      <c r="AL81" s="61">
        <f t="shared" si="48"/>
        <v>0</v>
      </c>
      <c r="AM81" s="74">
        <f t="shared" si="49"/>
        <v>0</v>
      </c>
      <c r="AN81" s="61">
        <f t="shared" si="50"/>
        <v>0</v>
      </c>
      <c r="AO81" s="74">
        <f t="shared" si="51"/>
        <v>0</v>
      </c>
      <c r="AP81" s="20"/>
      <c r="AQ81" s="20">
        <f t="shared" si="52"/>
        <v>0</v>
      </c>
      <c r="AR81" s="20">
        <f t="shared" si="53"/>
        <v>0</v>
      </c>
      <c r="AS81" s="20">
        <f t="shared" si="54"/>
        <v>0</v>
      </c>
      <c r="AT81" s="20"/>
      <c r="AU81" s="122" t="str">
        <f t="shared" si="55"/>
        <v/>
      </c>
    </row>
    <row r="82" spans="1:51" ht="15">
      <c r="A82"/>
      <c r="B82" s="122"/>
      <c r="C82" s="119">
        <f t="shared" si="35"/>
        <v>0</v>
      </c>
      <c r="D82" s="4">
        <f t="shared" si="36"/>
        <v>0</v>
      </c>
      <c r="E82" s="116" t="str">
        <f t="shared" si="37"/>
        <v/>
      </c>
      <c r="F82" s="11" t="str">
        <f t="shared" si="38"/>
        <v/>
      </c>
      <c r="G82" s="7" t="str">
        <f t="shared" si="39"/>
        <v/>
      </c>
      <c r="H82" s="7" t="str">
        <f t="shared" si="40"/>
        <v/>
      </c>
      <c r="I82" s="7" t="str">
        <f t="shared" si="41"/>
        <v/>
      </c>
      <c r="J82" s="4" t="str">
        <f t="shared" si="42"/>
        <v/>
      </c>
      <c r="K82" s="116" t="str">
        <f t="shared" si="56"/>
        <v>0</v>
      </c>
      <c r="L82" s="11" t="str">
        <f t="shared" si="56"/>
        <v>0</v>
      </c>
      <c r="M82" s="11" t="str">
        <f t="shared" si="56"/>
        <v>0</v>
      </c>
      <c r="N82" s="117" t="str">
        <f t="shared" si="56"/>
        <v>0</v>
      </c>
      <c r="O82" s="11" t="str">
        <f t="shared" si="56"/>
        <v>0</v>
      </c>
      <c r="P82" s="11" t="str">
        <f t="shared" si="56"/>
        <v>0</v>
      </c>
      <c r="Q82" s="11" t="str">
        <f t="shared" si="56"/>
        <v>0</v>
      </c>
      <c r="R82" s="11" t="str">
        <f t="shared" si="56"/>
        <v>0</v>
      </c>
      <c r="S82" s="116" t="str">
        <f t="shared" si="57"/>
        <v>0</v>
      </c>
      <c r="T82" s="11" t="str">
        <f t="shared" si="57"/>
        <v>0</v>
      </c>
      <c r="U82" s="11" t="str">
        <f t="shared" si="57"/>
        <v>0</v>
      </c>
      <c r="V82" s="117" t="str">
        <f t="shared" si="57"/>
        <v>0</v>
      </c>
      <c r="W82" s="105" t="str">
        <f t="shared" si="57"/>
        <v>0</v>
      </c>
      <c r="X82" s="106" t="str">
        <f t="shared" si="57"/>
        <v>0</v>
      </c>
      <c r="Y82" s="11" t="str">
        <f t="shared" si="57"/>
        <v>0</v>
      </c>
      <c r="Z82" s="117" t="str">
        <f t="shared" si="57"/>
        <v>0</v>
      </c>
      <c r="AA82" s="11" t="str">
        <f t="shared" si="58"/>
        <v>0</v>
      </c>
      <c r="AB82" s="85" t="str">
        <f t="shared" si="58"/>
        <v>0</v>
      </c>
      <c r="AC82" s="86" t="str">
        <f t="shared" si="58"/>
        <v>0</v>
      </c>
      <c r="AD82" s="88" t="str">
        <f t="shared" si="58"/>
        <v>0</v>
      </c>
      <c r="AE82" s="109" t="str">
        <f t="shared" si="58"/>
        <v>0</v>
      </c>
      <c r="AF82" s="88" t="str">
        <f t="shared" si="58"/>
        <v>0</v>
      </c>
      <c r="AG82" s="88" t="str">
        <f t="shared" si="58"/>
        <v>0</v>
      </c>
      <c r="AH82" s="110" t="str">
        <f t="shared" si="58"/>
        <v>0</v>
      </c>
      <c r="AJ82" s="61">
        <f t="shared" si="46"/>
        <v>0</v>
      </c>
      <c r="AK82" s="74">
        <f t="shared" si="47"/>
        <v>0</v>
      </c>
      <c r="AL82" s="61">
        <f t="shared" si="48"/>
        <v>0</v>
      </c>
      <c r="AM82" s="74">
        <f t="shared" si="49"/>
        <v>0</v>
      </c>
      <c r="AN82" s="61">
        <f t="shared" si="50"/>
        <v>0</v>
      </c>
      <c r="AO82" s="74">
        <f t="shared" si="51"/>
        <v>0</v>
      </c>
      <c r="AP82" s="20"/>
      <c r="AQ82" s="20">
        <f t="shared" si="52"/>
        <v>0</v>
      </c>
      <c r="AR82" s="20">
        <f t="shared" si="53"/>
        <v>0</v>
      </c>
      <c r="AS82" s="20">
        <f t="shared" si="54"/>
        <v>0</v>
      </c>
      <c r="AT82" s="20"/>
      <c r="AU82" s="122" t="str">
        <f t="shared" si="55"/>
        <v/>
      </c>
    </row>
    <row r="83" spans="1:51" ht="15">
      <c r="A83"/>
      <c r="B83" s="122"/>
      <c r="C83" s="119">
        <f t="shared" si="35"/>
        <v>0</v>
      </c>
      <c r="D83" s="4">
        <f t="shared" si="36"/>
        <v>0</v>
      </c>
      <c r="E83" s="116" t="str">
        <f t="shared" si="37"/>
        <v/>
      </c>
      <c r="F83" s="11" t="str">
        <f t="shared" si="38"/>
        <v/>
      </c>
      <c r="G83" s="7" t="str">
        <f t="shared" si="39"/>
        <v/>
      </c>
      <c r="H83" s="7" t="str">
        <f t="shared" si="40"/>
        <v/>
      </c>
      <c r="I83" s="7" t="str">
        <f t="shared" si="41"/>
        <v/>
      </c>
      <c r="J83" s="4" t="str">
        <f t="shared" si="42"/>
        <v/>
      </c>
      <c r="K83" s="116" t="str">
        <f t="shared" si="56"/>
        <v>0</v>
      </c>
      <c r="L83" s="11" t="str">
        <f t="shared" si="56"/>
        <v>0</v>
      </c>
      <c r="M83" s="11" t="str">
        <f t="shared" si="56"/>
        <v>0</v>
      </c>
      <c r="N83" s="117" t="str">
        <f t="shared" si="56"/>
        <v>0</v>
      </c>
      <c r="O83" s="11" t="str">
        <f t="shared" si="56"/>
        <v>0</v>
      </c>
      <c r="P83" s="11" t="str">
        <f t="shared" si="56"/>
        <v>0</v>
      </c>
      <c r="Q83" s="11" t="str">
        <f t="shared" si="56"/>
        <v>0</v>
      </c>
      <c r="R83" s="11" t="str">
        <f t="shared" si="56"/>
        <v>0</v>
      </c>
      <c r="S83" s="116" t="str">
        <f t="shared" si="57"/>
        <v>0</v>
      </c>
      <c r="T83" s="11" t="str">
        <f t="shared" si="57"/>
        <v>0</v>
      </c>
      <c r="U83" s="11" t="str">
        <f t="shared" si="57"/>
        <v>0</v>
      </c>
      <c r="V83" s="117" t="str">
        <f t="shared" si="57"/>
        <v>0</v>
      </c>
      <c r="W83" s="105" t="str">
        <f t="shared" si="57"/>
        <v>0</v>
      </c>
      <c r="X83" s="106" t="str">
        <f t="shared" si="57"/>
        <v>0</v>
      </c>
      <c r="Y83" s="11" t="str">
        <f t="shared" si="57"/>
        <v>0</v>
      </c>
      <c r="Z83" s="117" t="str">
        <f t="shared" si="57"/>
        <v>0</v>
      </c>
      <c r="AA83" s="11" t="str">
        <f t="shared" si="58"/>
        <v>0</v>
      </c>
      <c r="AB83" s="85" t="str">
        <f t="shared" si="58"/>
        <v>0</v>
      </c>
      <c r="AC83" s="86" t="str">
        <f t="shared" si="58"/>
        <v>0</v>
      </c>
      <c r="AD83" s="88" t="str">
        <f t="shared" si="58"/>
        <v>0</v>
      </c>
      <c r="AE83" s="109" t="str">
        <f t="shared" si="58"/>
        <v>0</v>
      </c>
      <c r="AF83" s="88" t="str">
        <f t="shared" si="58"/>
        <v>0</v>
      </c>
      <c r="AG83" s="88" t="str">
        <f t="shared" si="58"/>
        <v>0</v>
      </c>
      <c r="AH83" s="110" t="str">
        <f t="shared" si="58"/>
        <v>0</v>
      </c>
      <c r="AJ83" s="61">
        <f t="shared" si="46"/>
        <v>0</v>
      </c>
      <c r="AK83" s="74">
        <f t="shared" si="47"/>
        <v>0</v>
      </c>
      <c r="AL83" s="61">
        <f t="shared" si="48"/>
        <v>0</v>
      </c>
      <c r="AM83" s="74">
        <f t="shared" si="49"/>
        <v>0</v>
      </c>
      <c r="AN83" s="61">
        <f t="shared" si="50"/>
        <v>0</v>
      </c>
      <c r="AO83" s="74">
        <f t="shared" si="51"/>
        <v>0</v>
      </c>
      <c r="AP83" s="20"/>
      <c r="AQ83" s="20">
        <f t="shared" si="52"/>
        <v>0</v>
      </c>
      <c r="AR83" s="20">
        <f t="shared" si="53"/>
        <v>0</v>
      </c>
      <c r="AS83" s="20">
        <f t="shared" si="54"/>
        <v>0</v>
      </c>
      <c r="AT83" s="20"/>
      <c r="AU83" s="122" t="str">
        <f t="shared" si="55"/>
        <v/>
      </c>
    </row>
    <row r="84" spans="1:51" ht="15">
      <c r="A84"/>
      <c r="B84" s="122"/>
      <c r="C84" s="119">
        <f>LEN(B84)-$C$7+1</f>
        <v>0</v>
      </c>
      <c r="D84" s="4">
        <f>C84*4</f>
        <v>0</v>
      </c>
      <c r="E84" s="116" t="str">
        <f>MID(B84,$C$7,2)</f>
        <v/>
      </c>
      <c r="F84" s="11" t="str">
        <f>MID(B84,$C$7+2,2)</f>
        <v/>
      </c>
      <c r="G84" s="7" t="str">
        <f>MID(B84,$C$7+4,2)</f>
        <v/>
      </c>
      <c r="H84" s="7" t="str">
        <f>MID(B84,$C$7+6,2)</f>
        <v/>
      </c>
      <c r="I84" s="7" t="str">
        <f>MID(B84,$C$7+8,2)</f>
        <v/>
      </c>
      <c r="J84" s="4" t="str">
        <f>MID(B84,$C$7+20,2)</f>
        <v/>
      </c>
      <c r="K84" s="116" t="str">
        <f t="shared" si="56"/>
        <v>0</v>
      </c>
      <c r="L84" s="11" t="str">
        <f t="shared" si="56"/>
        <v>0</v>
      </c>
      <c r="M84" s="11" t="str">
        <f t="shared" si="56"/>
        <v>0</v>
      </c>
      <c r="N84" s="117" t="str">
        <f t="shared" si="56"/>
        <v>0</v>
      </c>
      <c r="O84" s="11" t="str">
        <f t="shared" si="56"/>
        <v>0</v>
      </c>
      <c r="P84" s="11" t="str">
        <f t="shared" si="56"/>
        <v>0</v>
      </c>
      <c r="Q84" s="11" t="str">
        <f t="shared" si="56"/>
        <v>0</v>
      </c>
      <c r="R84" s="11" t="str">
        <f t="shared" si="56"/>
        <v>0</v>
      </c>
      <c r="S84" s="116" t="str">
        <f t="shared" si="57"/>
        <v>0</v>
      </c>
      <c r="T84" s="11" t="str">
        <f t="shared" si="57"/>
        <v>0</v>
      </c>
      <c r="U84" s="11" t="str">
        <f t="shared" si="57"/>
        <v>0</v>
      </c>
      <c r="V84" s="117" t="str">
        <f t="shared" si="57"/>
        <v>0</v>
      </c>
      <c r="W84" s="105" t="str">
        <f t="shared" si="57"/>
        <v>0</v>
      </c>
      <c r="X84" s="106" t="str">
        <f t="shared" si="57"/>
        <v>0</v>
      </c>
      <c r="Y84" s="11" t="str">
        <f t="shared" si="57"/>
        <v>0</v>
      </c>
      <c r="Z84" s="117" t="str">
        <f t="shared" si="57"/>
        <v>0</v>
      </c>
      <c r="AA84" s="11" t="str">
        <f t="shared" si="58"/>
        <v>0</v>
      </c>
      <c r="AB84" s="85" t="str">
        <f t="shared" si="58"/>
        <v>0</v>
      </c>
      <c r="AC84" s="86" t="str">
        <f t="shared" si="58"/>
        <v>0</v>
      </c>
      <c r="AD84" s="88" t="str">
        <f t="shared" si="58"/>
        <v>0</v>
      </c>
      <c r="AE84" s="109" t="str">
        <f t="shared" si="58"/>
        <v>0</v>
      </c>
      <c r="AF84" s="88" t="str">
        <f t="shared" si="58"/>
        <v>0</v>
      </c>
      <c r="AG84" s="88" t="str">
        <f t="shared" si="58"/>
        <v>0</v>
      </c>
      <c r="AH84" s="110" t="str">
        <f t="shared" si="58"/>
        <v>0</v>
      </c>
      <c r="AJ84" s="61">
        <f t="shared" si="46"/>
        <v>0</v>
      </c>
      <c r="AK84" s="74">
        <f t="shared" si="47"/>
        <v>0</v>
      </c>
      <c r="AL84" s="61">
        <f t="shared" si="48"/>
        <v>0</v>
      </c>
      <c r="AM84" s="74">
        <f t="shared" si="49"/>
        <v>0</v>
      </c>
      <c r="AN84" s="61">
        <f t="shared" si="50"/>
        <v>0</v>
      </c>
      <c r="AO84" s="74">
        <f t="shared" si="51"/>
        <v>0</v>
      </c>
      <c r="AP84" s="20"/>
      <c r="AQ84" s="20">
        <f t="shared" si="52"/>
        <v>0</v>
      </c>
      <c r="AR84" s="20">
        <f t="shared" si="53"/>
        <v>0</v>
      </c>
      <c r="AS84" s="20">
        <f t="shared" si="54"/>
        <v>0</v>
      </c>
      <c r="AT84" s="20"/>
      <c r="AU84" s="122" t="str">
        <f t="shared" si="55"/>
        <v/>
      </c>
    </row>
    <row r="85" spans="1:51" ht="15">
      <c r="A85"/>
      <c r="B85" s="122"/>
      <c r="C85" s="119">
        <f>LEN(B85)-$C$7+1</f>
        <v>0</v>
      </c>
      <c r="D85" s="4">
        <f>C85*4</f>
        <v>0</v>
      </c>
      <c r="E85" s="116" t="str">
        <f>MID(B85,$C$7,2)</f>
        <v/>
      </c>
      <c r="F85" s="11" t="str">
        <f>MID(B85,$C$7+2,2)</f>
        <v/>
      </c>
      <c r="G85" s="7" t="str">
        <f>MID(B85,$C$7+4,2)</f>
        <v/>
      </c>
      <c r="H85" s="7" t="str">
        <f>MID(B85,$C$7+6,2)</f>
        <v/>
      </c>
      <c r="I85" s="7" t="str">
        <f>MID(B85,$C$7+8,2)</f>
        <v/>
      </c>
      <c r="J85" s="4" t="str">
        <f>MID(B85,$C$7+20,2)</f>
        <v/>
      </c>
      <c r="K85" s="116" t="str">
        <f t="shared" si="56"/>
        <v>0</v>
      </c>
      <c r="L85" s="11" t="str">
        <f t="shared" si="56"/>
        <v>0</v>
      </c>
      <c r="M85" s="11" t="str">
        <f t="shared" si="56"/>
        <v>0</v>
      </c>
      <c r="N85" s="117" t="str">
        <f t="shared" si="56"/>
        <v>0</v>
      </c>
      <c r="O85" s="11" t="str">
        <f t="shared" si="56"/>
        <v>0</v>
      </c>
      <c r="P85" s="11" t="str">
        <f t="shared" si="56"/>
        <v>0</v>
      </c>
      <c r="Q85" s="11" t="str">
        <f t="shared" si="56"/>
        <v>0</v>
      </c>
      <c r="R85" s="11" t="str">
        <f t="shared" si="56"/>
        <v>0</v>
      </c>
      <c r="S85" s="116" t="str">
        <f t="shared" si="57"/>
        <v>0</v>
      </c>
      <c r="T85" s="11" t="str">
        <f t="shared" si="57"/>
        <v>0</v>
      </c>
      <c r="U85" s="11" t="str">
        <f t="shared" si="57"/>
        <v>0</v>
      </c>
      <c r="V85" s="117" t="str">
        <f t="shared" si="57"/>
        <v>0</v>
      </c>
      <c r="W85" s="105" t="str">
        <f t="shared" si="57"/>
        <v>0</v>
      </c>
      <c r="X85" s="106" t="str">
        <f t="shared" si="57"/>
        <v>0</v>
      </c>
      <c r="Y85" s="11" t="str">
        <f t="shared" si="57"/>
        <v>0</v>
      </c>
      <c r="Z85" s="117" t="str">
        <f t="shared" si="57"/>
        <v>0</v>
      </c>
      <c r="AA85" s="11" t="str">
        <f t="shared" si="58"/>
        <v>0</v>
      </c>
      <c r="AB85" s="85" t="str">
        <f t="shared" si="58"/>
        <v>0</v>
      </c>
      <c r="AC85" s="86" t="str">
        <f t="shared" si="58"/>
        <v>0</v>
      </c>
      <c r="AD85" s="88" t="str">
        <f t="shared" si="58"/>
        <v>0</v>
      </c>
      <c r="AE85" s="109" t="str">
        <f t="shared" si="58"/>
        <v>0</v>
      </c>
      <c r="AF85" s="88" t="str">
        <f t="shared" si="58"/>
        <v>0</v>
      </c>
      <c r="AG85" s="88" t="str">
        <f t="shared" si="58"/>
        <v>0</v>
      </c>
      <c r="AH85" s="110" t="str">
        <f t="shared" si="58"/>
        <v>0</v>
      </c>
      <c r="AJ85" s="61">
        <f t="shared" si="46"/>
        <v>0</v>
      </c>
      <c r="AK85" s="74">
        <f t="shared" si="47"/>
        <v>0</v>
      </c>
      <c r="AL85" s="61">
        <f t="shared" si="48"/>
        <v>0</v>
      </c>
      <c r="AM85" s="74">
        <f t="shared" si="49"/>
        <v>0</v>
      </c>
      <c r="AN85" s="61">
        <f t="shared" si="50"/>
        <v>0</v>
      </c>
      <c r="AO85" s="74">
        <f t="shared" si="51"/>
        <v>0</v>
      </c>
      <c r="AP85" s="20"/>
      <c r="AQ85" s="20">
        <f t="shared" si="52"/>
        <v>0</v>
      </c>
      <c r="AR85" s="20">
        <f t="shared" si="53"/>
        <v>0</v>
      </c>
      <c r="AS85" s="20">
        <f t="shared" si="54"/>
        <v>0</v>
      </c>
      <c r="AT85" s="20"/>
      <c r="AU85" s="122" t="str">
        <f t="shared" si="55"/>
        <v/>
      </c>
    </row>
    <row r="86" spans="1:51" s="72" customFormat="1" ht="15">
      <c r="A86" s="63"/>
      <c r="B86" s="123"/>
      <c r="C86" s="119">
        <f>LEN(B86)-$C$7+1</f>
        <v>0</v>
      </c>
      <c r="D86" s="4">
        <f>C86*4</f>
        <v>0</v>
      </c>
      <c r="E86" s="116" t="str">
        <f>MID(B86,$C$7,2)</f>
        <v/>
      </c>
      <c r="F86" s="11" t="str">
        <f>MID(B86,$C$7+2,2)</f>
        <v/>
      </c>
      <c r="G86" s="7" t="str">
        <f>MID(B86,$C$7+4,2)</f>
        <v/>
      </c>
      <c r="H86" s="7" t="str">
        <f>MID(B86,$C$7+6,2)</f>
        <v/>
      </c>
      <c r="I86" s="7" t="str">
        <f>MID(B86,$C$7+8,2)</f>
        <v/>
      </c>
      <c r="J86" s="4" t="str">
        <f>MID(B86,$C$7+20,2)</f>
        <v/>
      </c>
      <c r="K86" s="66" t="str">
        <f t="shared" si="56"/>
        <v>0</v>
      </c>
      <c r="L86" s="67" t="str">
        <f t="shared" si="56"/>
        <v>0</v>
      </c>
      <c r="M86" s="67" t="str">
        <f t="shared" si="56"/>
        <v>0</v>
      </c>
      <c r="N86" s="69" t="str">
        <f t="shared" si="56"/>
        <v>0</v>
      </c>
      <c r="O86" s="67" t="str">
        <f t="shared" si="56"/>
        <v>0</v>
      </c>
      <c r="P86" s="67" t="str">
        <f t="shared" si="56"/>
        <v>0</v>
      </c>
      <c r="Q86" s="67" t="str">
        <f t="shared" si="56"/>
        <v>0</v>
      </c>
      <c r="R86" s="67" t="str">
        <f t="shared" si="56"/>
        <v>0</v>
      </c>
      <c r="S86" s="66" t="str">
        <f t="shared" si="57"/>
        <v>0</v>
      </c>
      <c r="T86" s="67" t="str">
        <f t="shared" si="57"/>
        <v>0</v>
      </c>
      <c r="U86" s="67" t="str">
        <f t="shared" si="57"/>
        <v>0</v>
      </c>
      <c r="V86" s="69" t="str">
        <f t="shared" si="57"/>
        <v>0</v>
      </c>
      <c r="W86" s="100" t="str">
        <f t="shared" si="57"/>
        <v>0</v>
      </c>
      <c r="X86" s="101" t="str">
        <f t="shared" si="57"/>
        <v>0</v>
      </c>
      <c r="Y86" s="67" t="str">
        <f t="shared" si="57"/>
        <v>0</v>
      </c>
      <c r="Z86" s="69" t="str">
        <f t="shared" si="57"/>
        <v>0</v>
      </c>
      <c r="AA86" s="67" t="str">
        <f t="shared" si="58"/>
        <v>0</v>
      </c>
      <c r="AB86" s="102" t="str">
        <f t="shared" si="58"/>
        <v>0</v>
      </c>
      <c r="AC86" s="103" t="str">
        <f t="shared" si="58"/>
        <v>0</v>
      </c>
      <c r="AD86" s="104" t="str">
        <f t="shared" si="58"/>
        <v>0</v>
      </c>
      <c r="AE86" s="113" t="str">
        <f t="shared" si="58"/>
        <v>0</v>
      </c>
      <c r="AF86" s="104" t="str">
        <f t="shared" si="58"/>
        <v>0</v>
      </c>
      <c r="AG86" s="104" t="str">
        <f t="shared" si="58"/>
        <v>0</v>
      </c>
      <c r="AH86" s="114" t="str">
        <f t="shared" si="58"/>
        <v>0</v>
      </c>
      <c r="AI86" s="70"/>
      <c r="AJ86" s="71">
        <f t="shared" si="46"/>
        <v>0</v>
      </c>
      <c r="AK86" s="76">
        <f t="shared" si="47"/>
        <v>0</v>
      </c>
      <c r="AL86" s="71">
        <f t="shared" si="48"/>
        <v>0</v>
      </c>
      <c r="AM86" s="76">
        <f t="shared" si="49"/>
        <v>0</v>
      </c>
      <c r="AN86" s="71">
        <f t="shared" si="50"/>
        <v>0</v>
      </c>
      <c r="AO86" s="76">
        <f t="shared" si="51"/>
        <v>0</v>
      </c>
      <c r="AQ86" s="72">
        <f t="shared" si="52"/>
        <v>0</v>
      </c>
      <c r="AR86" s="72">
        <f t="shared" si="53"/>
        <v>0</v>
      </c>
      <c r="AS86" s="72">
        <f t="shared" si="54"/>
        <v>0</v>
      </c>
      <c r="AU86" s="122" t="str">
        <f t="shared" si="55"/>
        <v/>
      </c>
      <c r="AX86" s="68"/>
      <c r="AY86" s="68"/>
    </row>
    <row r="87" spans="1:51">
      <c r="C87" s="6"/>
      <c r="E87" s="116"/>
      <c r="F87" s="11"/>
      <c r="G87" s="7"/>
      <c r="H87" s="7"/>
      <c r="I87" s="7"/>
      <c r="J87" s="4"/>
      <c r="AD87" s="88"/>
      <c r="AJ87" s="61"/>
      <c r="AK87" s="74"/>
      <c r="AL87" s="61"/>
      <c r="AN87" s="61"/>
      <c r="AP87" s="20"/>
      <c r="AQ87" s="20"/>
      <c r="AR87" s="20"/>
      <c r="AS87" s="20"/>
      <c r="AT87" s="20"/>
    </row>
    <row r="88" spans="1:51">
      <c r="C88" s="6"/>
      <c r="E88" s="116"/>
      <c r="F88" s="11"/>
      <c r="G88" s="7"/>
      <c r="H88" s="7"/>
      <c r="I88" s="7"/>
      <c r="J88" s="4"/>
      <c r="AD88" s="88"/>
      <c r="AJ88" s="61"/>
      <c r="AK88" s="74"/>
      <c r="AL88" s="61"/>
      <c r="AN88" s="61"/>
      <c r="AP88" s="20"/>
      <c r="AQ88" s="20"/>
      <c r="AR88" s="20"/>
      <c r="AS88" s="20"/>
      <c r="AT88" s="20"/>
    </row>
    <row r="89" spans="1:51">
      <c r="C89" s="6"/>
      <c r="E89" s="116"/>
      <c r="F89" s="11"/>
      <c r="G89" s="7"/>
      <c r="H89" s="7"/>
      <c r="I89" s="7"/>
      <c r="J89" s="4"/>
      <c r="AD89" s="88"/>
      <c r="AJ89" s="61"/>
      <c r="AK89" s="74"/>
      <c r="AL89" s="61"/>
      <c r="AN89" s="61"/>
      <c r="AP89" s="20"/>
      <c r="AQ89" s="20"/>
      <c r="AR89" s="20"/>
      <c r="AS89" s="20"/>
      <c r="AT89" s="20"/>
    </row>
    <row r="90" spans="1:51">
      <c r="C90" s="6"/>
      <c r="E90" s="116"/>
      <c r="F90" s="11"/>
      <c r="G90" s="7"/>
      <c r="H90" s="7"/>
      <c r="I90" s="7"/>
      <c r="J90" s="4"/>
      <c r="AD90" s="88"/>
      <c r="AJ90" s="61"/>
      <c r="AK90" s="74"/>
      <c r="AL90" s="61"/>
      <c r="AN90" s="61"/>
      <c r="AP90" s="20"/>
      <c r="AQ90" s="20"/>
      <c r="AR90" s="20"/>
      <c r="AS90" s="20"/>
      <c r="AT90" s="20"/>
    </row>
  </sheetData>
  <sheetCalcPr fullCalcOnLoad="1"/>
  <mergeCells count="23">
    <mergeCell ref="AL7:AM7"/>
    <mergeCell ref="AN7:AO7"/>
    <mergeCell ref="D8:J8"/>
    <mergeCell ref="E9:J9"/>
    <mergeCell ref="U10:V10"/>
    <mergeCell ref="A7:B7"/>
    <mergeCell ref="D7:J7"/>
    <mergeCell ref="K7:R7"/>
    <mergeCell ref="S7:Z7"/>
    <mergeCell ref="AA7:AH7"/>
    <mergeCell ref="AJ7:AK7"/>
    <mergeCell ref="O5:R5"/>
    <mergeCell ref="S5:V5"/>
    <mergeCell ref="W5:Z5"/>
    <mergeCell ref="AA5:AD5"/>
    <mergeCell ref="AE5:AH5"/>
    <mergeCell ref="D6:J6"/>
    <mergeCell ref="D1:J1"/>
    <mergeCell ref="D2:J2"/>
    <mergeCell ref="D3:J3"/>
    <mergeCell ref="D4:J4"/>
    <mergeCell ref="D5:J5"/>
    <mergeCell ref="K5:N5"/>
  </mergeCells>
  <conditionalFormatting sqref="K3:AH3">
    <cfRule type="cellIs" dxfId="14" priority="4" stopIfTrue="1" operator="equal">
      <formula>"N"</formula>
    </cfRule>
    <cfRule type="cellIs" dxfId="13" priority="5" stopIfTrue="1" operator="equal">
      <formula>"J"</formula>
    </cfRule>
  </conditionalFormatting>
  <conditionalFormatting sqref="K12:AH90">
    <cfRule type="expression" dxfId="12" priority="3">
      <formula>K12&lt;&gt;K11</formula>
    </cfRule>
  </conditionalFormatting>
  <conditionalFormatting sqref="K3:AH3">
    <cfRule type="cellIs" dxfId="11" priority="1" stopIfTrue="1" operator="equal">
      <formula>"N"</formula>
    </cfRule>
    <cfRule type="cellIs" dxfId="10" priority="2" stopIfTrue="1" operator="equal">
      <formula>"J"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90"/>
  <sheetViews>
    <sheetView zoomScaleNormal="100" workbookViewId="0">
      <pane xSplit="10" ySplit="10" topLeftCell="K11" activePane="bottomRight" state="frozen"/>
      <selection pane="topRight" activeCell="O1" sqref="O1"/>
      <selection pane="bottomLeft" activeCell="A11" sqref="A11"/>
      <selection pane="bottomRight" activeCell="AD10" activeCellId="1" sqref="Z10 AD10"/>
    </sheetView>
  </sheetViews>
  <sheetFormatPr baseColWidth="10" defaultRowHeight="12.75"/>
  <cols>
    <col min="1" max="1" width="8" style="18" bestFit="1" customWidth="1"/>
    <col min="2" max="2" width="17.140625" style="19" bestFit="1" customWidth="1"/>
    <col min="3" max="3" width="5.140625" style="21" bestFit="1" customWidth="1"/>
    <col min="4" max="4" width="5" style="4" bestFit="1" customWidth="1"/>
    <col min="5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3.28515625" style="3" customWidth="1"/>
    <col min="11" max="11" width="2.85546875" style="116" customWidth="1"/>
    <col min="12" max="13" width="2.85546875" style="11" customWidth="1"/>
    <col min="14" max="14" width="2.85546875" style="117" customWidth="1"/>
    <col min="15" max="18" width="2.85546875" style="11" customWidth="1"/>
    <col min="19" max="19" width="2.85546875" style="116" customWidth="1"/>
    <col min="20" max="21" width="2.85546875" style="11" customWidth="1"/>
    <col min="22" max="22" width="2.85546875" style="117" customWidth="1"/>
    <col min="23" max="23" width="2.85546875" style="105" customWidth="1"/>
    <col min="24" max="24" width="2.85546875" style="106" customWidth="1"/>
    <col min="25" max="25" width="2.85546875" style="11" customWidth="1"/>
    <col min="26" max="26" width="2.85546875" style="117" customWidth="1"/>
    <col min="27" max="27" width="2.85546875" style="11" customWidth="1"/>
    <col min="28" max="28" width="2.85546875" style="85" customWidth="1"/>
    <col min="29" max="29" width="2.85546875" style="86" customWidth="1"/>
    <col min="30" max="30" width="2.85546875" style="87" customWidth="1"/>
    <col min="31" max="31" width="2.85546875" style="109" customWidth="1"/>
    <col min="32" max="33" width="2.85546875" style="88" customWidth="1"/>
    <col min="34" max="34" width="2.85546875" style="110" customWidth="1"/>
    <col min="35" max="35" width="6.5703125" style="55" bestFit="1" customWidth="1"/>
    <col min="36" max="36" width="4.28515625" style="11" customWidth="1"/>
    <col min="37" max="37" width="4.28515625" style="117" customWidth="1"/>
    <col min="38" max="38" width="4.28515625" style="11" customWidth="1"/>
    <col min="39" max="39" width="4.28515625" style="74" customWidth="1"/>
    <col min="40" max="40" width="4.28515625" style="62" customWidth="1"/>
    <col min="41" max="41" width="4.28515625" style="74" customWidth="1"/>
    <col min="42" max="46" width="4.28515625" style="18" customWidth="1"/>
    <col min="47" max="47" width="6.42578125" style="3" bestFit="1" customWidth="1"/>
    <col min="48" max="48" width="4.7109375" style="18" customWidth="1"/>
    <col min="49" max="49" width="5.7109375" style="18" customWidth="1"/>
    <col min="50" max="50" width="4.7109375" style="3" bestFit="1" customWidth="1"/>
    <col min="51" max="51" width="2.28515625" style="3" bestFit="1" customWidth="1"/>
    <col min="52" max="16384" width="11.42578125" style="18"/>
  </cols>
  <sheetData>
    <row r="1" spans="1:51">
      <c r="A1" s="40"/>
      <c r="B1" s="3"/>
      <c r="C1" s="3"/>
      <c r="D1" s="154" t="s">
        <v>12</v>
      </c>
      <c r="E1" s="154"/>
      <c r="F1" s="154"/>
      <c r="G1" s="154"/>
      <c r="H1" s="154"/>
      <c r="I1" s="154"/>
      <c r="J1" s="155"/>
      <c r="K1" s="116">
        <v>0</v>
      </c>
      <c r="L1" s="11">
        <f t="shared" ref="L1:AH1" si="0">K1+1</f>
        <v>1</v>
      </c>
      <c r="M1" s="11">
        <f t="shared" si="0"/>
        <v>2</v>
      </c>
      <c r="N1" s="117">
        <f t="shared" si="0"/>
        <v>3</v>
      </c>
      <c r="O1" s="11">
        <f t="shared" si="0"/>
        <v>4</v>
      </c>
      <c r="P1" s="11">
        <f t="shared" si="0"/>
        <v>5</v>
      </c>
      <c r="Q1" s="11">
        <f t="shared" si="0"/>
        <v>6</v>
      </c>
      <c r="R1" s="11">
        <f t="shared" si="0"/>
        <v>7</v>
      </c>
      <c r="S1" s="116">
        <f t="shared" si="0"/>
        <v>8</v>
      </c>
      <c r="T1" s="11">
        <f t="shared" si="0"/>
        <v>9</v>
      </c>
      <c r="U1" s="11">
        <f t="shared" si="0"/>
        <v>10</v>
      </c>
      <c r="V1" s="117">
        <f t="shared" si="0"/>
        <v>11</v>
      </c>
      <c r="W1" s="116">
        <f t="shared" si="0"/>
        <v>12</v>
      </c>
      <c r="X1" s="11">
        <f t="shared" si="0"/>
        <v>13</v>
      </c>
      <c r="Y1" s="11">
        <f t="shared" si="0"/>
        <v>14</v>
      </c>
      <c r="Z1" s="117">
        <f t="shared" si="0"/>
        <v>15</v>
      </c>
      <c r="AA1" s="28">
        <f t="shared" si="0"/>
        <v>16</v>
      </c>
      <c r="AB1" s="85">
        <f t="shared" si="0"/>
        <v>17</v>
      </c>
      <c r="AC1" s="86">
        <f t="shared" si="0"/>
        <v>18</v>
      </c>
      <c r="AD1" s="87">
        <f t="shared" si="0"/>
        <v>19</v>
      </c>
      <c r="AE1" s="109">
        <f t="shared" si="0"/>
        <v>20</v>
      </c>
      <c r="AF1" s="88">
        <f t="shared" si="0"/>
        <v>21</v>
      </c>
      <c r="AG1" s="88">
        <f t="shared" si="0"/>
        <v>22</v>
      </c>
      <c r="AH1" s="110">
        <f t="shared" si="0"/>
        <v>23</v>
      </c>
      <c r="AM1" s="117"/>
      <c r="AN1" s="28"/>
      <c r="AO1" s="117"/>
      <c r="AP1" s="3"/>
      <c r="AQ1" s="3"/>
      <c r="AR1" s="3"/>
      <c r="AS1" s="3"/>
      <c r="AT1" s="3"/>
    </row>
    <row r="2" spans="1:51">
      <c r="A2" s="40"/>
      <c r="B2" s="10" t="s">
        <v>26</v>
      </c>
      <c r="C2" s="3">
        <v>10</v>
      </c>
      <c r="D2" s="154" t="s">
        <v>13</v>
      </c>
      <c r="E2" s="154"/>
      <c r="F2" s="154"/>
      <c r="G2" s="154"/>
      <c r="H2" s="154"/>
      <c r="I2" s="154"/>
      <c r="J2" s="155"/>
      <c r="K2" s="49">
        <v>1</v>
      </c>
      <c r="L2" s="29">
        <v>2</v>
      </c>
      <c r="M2" s="29">
        <v>3</v>
      </c>
      <c r="N2" s="33">
        <v>4</v>
      </c>
      <c r="O2" s="29">
        <v>5</v>
      </c>
      <c r="P2" s="29">
        <v>6</v>
      </c>
      <c r="Q2" s="29">
        <v>7</v>
      </c>
      <c r="R2" s="29">
        <v>8</v>
      </c>
      <c r="S2" s="49">
        <v>1</v>
      </c>
      <c r="T2" s="29">
        <v>2</v>
      </c>
      <c r="U2" s="29">
        <v>3</v>
      </c>
      <c r="V2" s="33">
        <v>4</v>
      </c>
      <c r="W2" s="49">
        <v>5</v>
      </c>
      <c r="X2" s="29">
        <v>6</v>
      </c>
      <c r="Y2" s="29">
        <v>7</v>
      </c>
      <c r="Z2" s="33">
        <v>8</v>
      </c>
      <c r="AA2" s="29">
        <v>1</v>
      </c>
      <c r="AB2" s="89">
        <v>2</v>
      </c>
      <c r="AC2" s="89">
        <v>3</v>
      </c>
      <c r="AD2" s="54">
        <v>4</v>
      </c>
      <c r="AE2" s="49">
        <v>5</v>
      </c>
      <c r="AF2" s="29">
        <v>6</v>
      </c>
      <c r="AG2" s="29">
        <v>7</v>
      </c>
      <c r="AH2" s="33">
        <v>8</v>
      </c>
      <c r="AM2" s="117"/>
      <c r="AN2" s="28"/>
      <c r="AO2" s="117"/>
      <c r="AP2" s="3"/>
      <c r="AQ2" s="3"/>
      <c r="AR2" s="3"/>
      <c r="AS2" s="3"/>
      <c r="AT2" s="3"/>
    </row>
    <row r="3" spans="1:51">
      <c r="B3" s="15" t="s">
        <v>27</v>
      </c>
      <c r="C3" s="14">
        <f>C2+1</f>
        <v>11</v>
      </c>
      <c r="D3" s="154" t="s">
        <v>29</v>
      </c>
      <c r="E3" s="154"/>
      <c r="F3" s="154"/>
      <c r="G3" s="154"/>
      <c r="H3" s="154"/>
      <c r="I3" s="154"/>
      <c r="J3" s="155"/>
      <c r="K3" s="50" t="str">
        <f ca="1">IF(OR(COUNTIF(INDIRECT("K"&amp;$C$3):INDIRECT("K"&amp;$C$4),0)=0,COUNTIF(INDIRECT("K"&amp;$C$3):INDIRECT("K"&amp;$C$4),1)=0),"J","N")</f>
        <v>J</v>
      </c>
      <c r="L3" s="31" t="str">
        <f ca="1">IF(OR(COUNTIF(INDIRECT("L"&amp;$C$3):INDIRECT("L"&amp;$C$4),0)=0,COUNTIF(INDIRECT("L"&amp;$C$3):INDIRECT("L"&amp;$C$4),1)=0),"J","N")</f>
        <v>J</v>
      </c>
      <c r="M3" s="31" t="str">
        <f ca="1">IF(OR(COUNTIF(INDIRECT("M"&amp;$C$3):INDIRECT("M"&amp;$C$4),0)=0,COUNTIF(INDIRECT("M"&amp;$C$3):INDIRECT("M"&amp;$C$4),1)=0),"J","N")</f>
        <v>J</v>
      </c>
      <c r="N3" s="30" t="str">
        <f ca="1">IF(OR(COUNTIF(INDIRECT("N"&amp;$C$3):INDIRECT("N"&amp;$C$4),0)=0,COUNTIF(INDIRECT("N"&amp;$C$3):INDIRECT("N"&amp;$C$4),1)=0),"J","N")</f>
        <v>J</v>
      </c>
      <c r="O3" s="31" t="str">
        <f ca="1">IF(OR(COUNTIF(INDIRECT("O"&amp;$C$3):INDIRECT("O"&amp;$C$4),0)=0,COUNTIF(INDIRECT("O"&amp;$C$3):INDIRECT("O"&amp;$C$4),1)=0),"J","N")</f>
        <v>N</v>
      </c>
      <c r="P3" s="31" t="str">
        <f ca="1">IF(OR(COUNTIF(INDIRECT("P"&amp;$C$3):INDIRECT("P"&amp;$C$4),0)=0,COUNTIF(INDIRECT("P"&amp;$C$3):INDIRECT("P"&amp;$C$4),1)=0),"J","N")</f>
        <v>N</v>
      </c>
      <c r="Q3" s="31" t="str">
        <f ca="1">IF(OR(COUNTIF(INDIRECT("Q"&amp;$C$3):INDIRECT("Q"&amp;$C$4),0)=0,COUNTIF(INDIRECT("Q"&amp;$C$3):INDIRECT("Q"&amp;$C$4),1)=0),"J","N")</f>
        <v>N</v>
      </c>
      <c r="R3" s="30" t="str">
        <f ca="1">IF(OR(COUNTIF(INDIRECT("R"&amp;$C$3):INDIRECT("R"&amp;$C$4),0)=0,COUNTIF(INDIRECT("R"&amp;$C$3):INDIRECT("R"&amp;$C$4),1)=0),"J","N")</f>
        <v>N</v>
      </c>
      <c r="S3" s="31" t="str">
        <f ca="1">IF(OR(COUNTIF(INDIRECT("S"&amp;$C$3):INDIRECT("S"&amp;$C$4),0)=0,COUNTIF(INDIRECT("S"&amp;$C$3):INDIRECT("S"&amp;$C$4),1)=0),"J","N")</f>
        <v>N</v>
      </c>
      <c r="T3" s="31" t="str">
        <f ca="1">IF(OR(COUNTIF(INDIRECT("T"&amp;$C$3):INDIRECT("T"&amp;$C$4),0)=0,COUNTIF(INDIRECT("T"&amp;$C$3):INDIRECT("T"&amp;$C$4),1)=0),"J","N")</f>
        <v>N</v>
      </c>
      <c r="U3" s="31" t="str">
        <f ca="1">IF(OR(COUNTIF(INDIRECT("U"&amp;$C$3):INDIRECT("U"&amp;$C$4),0)=0,COUNTIF(INDIRECT("U"&amp;$C$3):INDIRECT("U"&amp;$C$4),1)=0),"J","N")</f>
        <v>N</v>
      </c>
      <c r="V3" s="30" t="str">
        <f ca="1">IF(OR(COUNTIF(INDIRECT("V"&amp;$C$3):INDIRECT("V"&amp;$C$4),0)=0,COUNTIF(INDIRECT("V"&amp;$C$3):INDIRECT("V"&amp;$C$4),1)=0),"J","N")</f>
        <v>N</v>
      </c>
      <c r="W3" s="31" t="str">
        <f ca="1">IF(OR(COUNTIF(INDIRECT("W"&amp;$C$3):INDIRECT("W"&amp;$C$4),0)=0,COUNTIF(INDIRECT("W"&amp;$C$3):INDIRECT("W"&amp;$C$4),1)=0),"J","N")</f>
        <v>N</v>
      </c>
      <c r="X3" s="31" t="str">
        <f ca="1">IF(OR(COUNTIF(INDIRECT("X"&amp;$C$3):INDIRECT("X"&amp;$C$4),0)=0,COUNTIF(INDIRECT("X"&amp;$C$3):INDIRECT("X"&amp;$C$4),1)=0),"J","N")</f>
        <v>N</v>
      </c>
      <c r="Y3" s="31" t="str">
        <f ca="1">IF(OR(COUNTIF(INDIRECT("Y"&amp;$C$3):INDIRECT("Y"&amp;$C$4),0)=0,COUNTIF(INDIRECT("Y"&amp;$C$3):INDIRECT("Y"&amp;$C$4),1)=0),"J","N")</f>
        <v>N</v>
      </c>
      <c r="Z3" s="30" t="str">
        <f ca="1">IF(OR(COUNTIF(INDIRECT("Z"&amp;$C$3):INDIRECT("Z"&amp;$C$4),0)=0,COUNTIF(INDIRECT("Z"&amp;$C$3):INDIRECT("Z"&amp;$C$4),1)=0),"J","N")</f>
        <v>N</v>
      </c>
      <c r="AA3" s="31" t="str">
        <f ca="1">IF(OR(COUNTIF(INDIRECT("AA"&amp;$C$3):INDIRECT("AA"&amp;$C$4),0)=0,COUNTIF(INDIRECT("AA"&amp;$C$3):INDIRECT("AA"&amp;$C$4),1)=0),"J","N")</f>
        <v>N</v>
      </c>
      <c r="AB3" s="31" t="str">
        <f ca="1">IF(OR(COUNTIF(INDIRECT("AB"&amp;$C$3):INDIRECT("AB"&amp;$C$4),0)=0,COUNTIF(INDIRECT("AB"&amp;$C$3):INDIRECT("AB"&amp;$C$4),1)=0),"J","N")</f>
        <v>N</v>
      </c>
      <c r="AC3" s="31" t="str">
        <f ca="1">IF(OR(COUNTIF(INDIRECT("AC"&amp;$C$3):INDIRECT("AC"&amp;$C$4),0)=0,COUNTIF(INDIRECT("AC"&amp;$C$3):INDIRECT("AC"&amp;$C$4),1)=0),"J","N")</f>
        <v>N</v>
      </c>
      <c r="AD3" s="30" t="str">
        <f ca="1">IF(OR(COUNTIF(INDIRECT("AD"&amp;$C$3):INDIRECT("AD"&amp;$C$4),0)=0,COUNTIF(INDIRECT("AD"&amp;$C$3):INDIRECT("AD"&amp;$C$4),1)=0),"J","N")</f>
        <v>N</v>
      </c>
      <c r="AE3" s="31" t="str">
        <f ca="1">IF(OR(COUNTIF(INDIRECT("AE"&amp;$C$3):INDIRECT("AE"&amp;$C$4),0)=0,COUNTIF(INDIRECT("AE"&amp;$C$3):INDIRECT("AE"&amp;$C$4),1)=0),"J","N")</f>
        <v>N</v>
      </c>
      <c r="AF3" s="31" t="str">
        <f ca="1">IF(OR(COUNTIF(INDIRECT("AF"&amp;$C$3):INDIRECT("AF"&amp;$C$4),0)=0,COUNTIF(INDIRECT("AF"&amp;$C$3):INDIRECT("AF"&amp;$C$4),1)=0),"J","N")</f>
        <v>N</v>
      </c>
      <c r="AG3" s="31" t="str">
        <f ca="1">IF(OR(COUNTIF(INDIRECT("AG"&amp;$C$3):INDIRECT("AG"&amp;$C$4),0)=0,COUNTIF(INDIRECT("AG"&amp;$C$3):INDIRECT("AG"&amp;$C$4),1)=0),"J","N")</f>
        <v>N</v>
      </c>
      <c r="AH3" s="30" t="str">
        <f ca="1">IF(OR(COUNTIF(INDIRECT("AH"&amp;$C$3):INDIRECT("AH"&amp;$C$4),0)=0,COUNTIF(INDIRECT("AH"&amp;$C$3):INDIRECT("AH"&amp;$C$4),1)=0),"J","N")</f>
        <v>J</v>
      </c>
      <c r="AM3" s="117"/>
      <c r="AN3" s="90"/>
      <c r="AO3" s="117"/>
      <c r="AP3" s="3"/>
      <c r="AQ3" s="3"/>
      <c r="AR3" s="3"/>
      <c r="AS3" s="3"/>
      <c r="AT3" s="3"/>
    </row>
    <row r="4" spans="1:51">
      <c r="A4" s="40"/>
      <c r="B4" s="10" t="s">
        <v>28</v>
      </c>
      <c r="C4" s="14">
        <f>C3+C5-1</f>
        <v>45</v>
      </c>
      <c r="D4" s="154" t="s">
        <v>30</v>
      </c>
      <c r="E4" s="154"/>
      <c r="F4" s="154"/>
      <c r="G4" s="154"/>
      <c r="H4" s="154"/>
      <c r="I4" s="154"/>
      <c r="J4" s="155"/>
      <c r="K4" s="50">
        <f ca="1">SUMPRODUCT((INDIRECT("K"&amp;$C$3):INDIRECT("K"&amp;$C$4-1)&lt;&gt;INDIRECT("K"&amp;$C$3+1):INDIRECT("K"&amp;$C$4))*1)</f>
        <v>0</v>
      </c>
      <c r="L4" s="31">
        <f ca="1">SUMPRODUCT((INDIRECT("L"&amp;$C$3):INDIRECT("L"&amp;$C$4-1)&lt;&gt;INDIRECT("L"&amp;$C$3+1):INDIRECT("L"&amp;$C$4))*1)</f>
        <v>0</v>
      </c>
      <c r="M4" s="31">
        <f ca="1">SUMPRODUCT((INDIRECT("M"&amp;$C$3):INDIRECT("M"&amp;$C$4-1)&lt;&gt;INDIRECT("M"&amp;$C$3+1):INDIRECT("M"&amp;$C$4))*1)</f>
        <v>0</v>
      </c>
      <c r="N4" s="30">
        <f ca="1">SUMPRODUCT((INDIRECT("N"&amp;$C$3):INDIRECT("N"&amp;$C$4-1)&lt;&gt;INDIRECT("N"&amp;$C$3+1):INDIRECT("N"&amp;$C$4))*1)</f>
        <v>0</v>
      </c>
      <c r="O4" s="31">
        <f ca="1">SUMPRODUCT((INDIRECT("O"&amp;$C$3):INDIRECT("O"&amp;$C$4-1)&lt;&gt;INDIRECT("O"&amp;$C$3+1):INDIRECT("O"&amp;$C$4))*1)</f>
        <v>13</v>
      </c>
      <c r="P4" s="31">
        <f ca="1">SUMPRODUCT((INDIRECT("P"&amp;$C$3):INDIRECT("P"&amp;$C$4-1)&lt;&gt;INDIRECT("P"&amp;$C$3+1):INDIRECT("P"&amp;$C$4))*1)</f>
        <v>14</v>
      </c>
      <c r="Q4" s="31">
        <f ca="1">SUMPRODUCT((INDIRECT("Q"&amp;$C$3):INDIRECT("Q"&amp;$C$4-1)&lt;&gt;INDIRECT("Q"&amp;$C$3+1):INDIRECT("Q"&amp;$C$4))*1)</f>
        <v>18</v>
      </c>
      <c r="R4" s="30">
        <f ca="1">SUMPRODUCT((INDIRECT("R"&amp;$C$3):INDIRECT("R"&amp;$C$4-1)&lt;&gt;INDIRECT("R"&amp;$C$3+1):INDIRECT("R"&amp;$C$4))*1)</f>
        <v>16</v>
      </c>
      <c r="S4" s="31">
        <f ca="1">SUMPRODUCT((INDIRECT("S"&amp;$C$3):INDIRECT("S"&amp;$C$4-1)&lt;&gt;INDIRECT("S"&amp;$C$3+1):INDIRECT("S"&amp;$C$4))*1)</f>
        <v>19</v>
      </c>
      <c r="T4" s="31">
        <f ca="1">SUMPRODUCT((INDIRECT("T"&amp;$C$3):INDIRECT("T"&amp;$C$4-1)&lt;&gt;INDIRECT("T"&amp;$C$3+1):INDIRECT("T"&amp;$C$4))*1)</f>
        <v>10</v>
      </c>
      <c r="U4" s="31">
        <f ca="1">SUMPRODUCT((INDIRECT("U"&amp;$C$3):INDIRECT("U"&amp;$C$4-1)&lt;&gt;INDIRECT("U"&amp;$C$3+1):INDIRECT("U"&amp;$C$4))*1)</f>
        <v>18</v>
      </c>
      <c r="V4" s="30">
        <f ca="1">SUMPRODUCT((INDIRECT("V"&amp;$C$3):INDIRECT("V"&amp;$C$4-1)&lt;&gt;INDIRECT("V"&amp;$C$3+1):INDIRECT("V"&amp;$C$4))*1)</f>
        <v>22</v>
      </c>
      <c r="W4" s="31">
        <f ca="1">SUMPRODUCT((INDIRECT("W"&amp;$C$3):INDIRECT("W"&amp;$C$4-1)&lt;&gt;INDIRECT("W"&amp;$C$3+1):INDIRECT("W"&amp;$C$4))*1)</f>
        <v>18</v>
      </c>
      <c r="X4" s="31">
        <f ca="1">SUMPRODUCT((INDIRECT("X"&amp;$C$3):INDIRECT("X"&amp;$C$4-1)&lt;&gt;INDIRECT("X"&amp;$C$3+1):INDIRECT("X"&amp;$C$4))*1)</f>
        <v>14</v>
      </c>
      <c r="Y4" s="31">
        <f ca="1">SUMPRODUCT((INDIRECT("Y"&amp;$C$3):INDIRECT("Y"&amp;$C$4-1)&lt;&gt;INDIRECT("Y"&amp;$C$3+1):INDIRECT("Y"&amp;$C$4))*1)</f>
        <v>14</v>
      </c>
      <c r="Z4" s="30">
        <f ca="1">SUMPRODUCT((INDIRECT("Z"&amp;$C$3):INDIRECT("Z"&amp;$C$4-1)&lt;&gt;INDIRECT("Z"&amp;$C$3+1):INDIRECT("Z"&amp;$C$4))*1)</f>
        <v>17</v>
      </c>
      <c r="AA4" s="31">
        <f ca="1">SUMPRODUCT((INDIRECT("AA"&amp;$C$3):INDIRECT("AA"&amp;$C$4-1)&lt;&gt;INDIRECT("AA"&amp;$C$3+1):INDIRECT("AA"&amp;$C$4))*1)</f>
        <v>13</v>
      </c>
      <c r="AB4" s="31">
        <f ca="1">SUMPRODUCT((INDIRECT("AB"&amp;$C$3):INDIRECT("AB"&amp;$C$4-1)&lt;&gt;INDIRECT("AB"&amp;$C$3+1):INDIRECT("AB"&amp;$C$4))*1)</f>
        <v>12</v>
      </c>
      <c r="AC4" s="31">
        <f ca="1">SUMPRODUCT((INDIRECT("AC"&amp;$C$3):INDIRECT("AC"&amp;$C$4-1)&lt;&gt;INDIRECT("AC"&amp;$C$3+1):INDIRECT("AC"&amp;$C$4))*1)</f>
        <v>19</v>
      </c>
      <c r="AD4" s="30">
        <f ca="1">SUMPRODUCT((INDIRECT("AD"&amp;$C$3):INDIRECT("AD"&amp;$C$4-1)&lt;&gt;INDIRECT("AD"&amp;$C$3+1):INDIRECT("AD"&amp;$C$4))*1)</f>
        <v>17</v>
      </c>
      <c r="AE4" s="31">
        <f ca="1">SUMPRODUCT((INDIRECT("AE"&amp;$C$3):INDIRECT("AE"&amp;$C$4-1)&lt;&gt;INDIRECT("AE"&amp;$C$3+1):INDIRECT("AE"&amp;$C$4))*1)</f>
        <v>4</v>
      </c>
      <c r="AF4" s="31">
        <f ca="1">SUMPRODUCT((INDIRECT("AF"&amp;$C$3):INDIRECT("AF"&amp;$C$4-1)&lt;&gt;INDIRECT("AF"&amp;$C$3+1):INDIRECT("AF"&amp;$C$4))*1)</f>
        <v>4</v>
      </c>
      <c r="AG4" s="31">
        <f ca="1">SUMPRODUCT((INDIRECT("AG"&amp;$C$3):INDIRECT("AG"&amp;$C$4-1)&lt;&gt;INDIRECT("AG"&amp;$C$3+1):INDIRECT("AG"&amp;$C$4))*1)</f>
        <v>10</v>
      </c>
      <c r="AH4" s="30">
        <f ca="1">SUMPRODUCT((INDIRECT("AH"&amp;$C$3):INDIRECT("AH"&amp;$C$4-1)&lt;&gt;INDIRECT("AH"&amp;$C$3+1):INDIRECT("AH"&amp;$C$4))*1)</f>
        <v>0</v>
      </c>
      <c r="AM4" s="117"/>
      <c r="AN4" s="28"/>
      <c r="AO4" s="117"/>
      <c r="AP4" s="3"/>
      <c r="AQ4" s="3"/>
      <c r="AR4" s="3"/>
      <c r="AS4" s="3"/>
      <c r="AT4" s="3"/>
    </row>
    <row r="5" spans="1:51">
      <c r="A5" s="3"/>
      <c r="B5" s="10" t="s">
        <v>25</v>
      </c>
      <c r="C5" s="14">
        <f>COUNTA(B:B)-8</f>
        <v>35</v>
      </c>
      <c r="D5" s="156" t="s">
        <v>14</v>
      </c>
      <c r="E5" s="156"/>
      <c r="F5" s="156"/>
      <c r="G5" s="156"/>
      <c r="H5" s="156"/>
      <c r="I5" s="156"/>
      <c r="J5" s="157"/>
      <c r="K5" s="158" t="s">
        <v>1</v>
      </c>
      <c r="L5" s="158"/>
      <c r="M5" s="158"/>
      <c r="N5" s="158"/>
      <c r="O5" s="158" t="s">
        <v>2</v>
      </c>
      <c r="P5" s="158"/>
      <c r="Q5" s="158"/>
      <c r="R5" s="158"/>
      <c r="S5" s="158" t="s">
        <v>3</v>
      </c>
      <c r="T5" s="158"/>
      <c r="U5" s="158"/>
      <c r="V5" s="158"/>
      <c r="W5" s="158" t="s">
        <v>4</v>
      </c>
      <c r="X5" s="158"/>
      <c r="Y5" s="158"/>
      <c r="Z5" s="158"/>
      <c r="AA5" s="158" t="s">
        <v>5</v>
      </c>
      <c r="AB5" s="158"/>
      <c r="AC5" s="158"/>
      <c r="AD5" s="158"/>
      <c r="AE5" s="161" t="s">
        <v>6</v>
      </c>
      <c r="AF5" s="161"/>
      <c r="AG5" s="161"/>
      <c r="AH5" s="161"/>
      <c r="AI5" s="56"/>
      <c r="AJ5" s="77" t="s">
        <v>1</v>
      </c>
      <c r="AK5" s="115" t="s">
        <v>2</v>
      </c>
      <c r="AL5" s="77" t="s">
        <v>3</v>
      </c>
      <c r="AM5" s="115" t="s">
        <v>4</v>
      </c>
      <c r="AN5" s="59" t="s">
        <v>5</v>
      </c>
      <c r="AO5" s="115" t="s">
        <v>6</v>
      </c>
      <c r="AP5" s="16"/>
      <c r="AQ5" s="16"/>
      <c r="AR5" s="16"/>
      <c r="AS5" s="16"/>
      <c r="AT5" s="16"/>
      <c r="AU5" s="16" t="s">
        <v>77</v>
      </c>
    </row>
    <row r="6" spans="1:51">
      <c r="A6" s="40"/>
      <c r="B6" s="3"/>
      <c r="C6" s="3"/>
      <c r="D6" s="162" t="s">
        <v>18</v>
      </c>
      <c r="E6" s="162"/>
      <c r="F6" s="162"/>
      <c r="G6" s="162"/>
      <c r="H6" s="162"/>
      <c r="I6" s="162"/>
      <c r="J6" s="163"/>
      <c r="K6" s="31">
        <v>1</v>
      </c>
      <c r="L6" s="31">
        <v>2</v>
      </c>
      <c r="M6" s="31">
        <v>4</v>
      </c>
      <c r="N6" s="30">
        <v>8</v>
      </c>
      <c r="O6" s="31">
        <v>1</v>
      </c>
      <c r="P6" s="31">
        <v>2</v>
      </c>
      <c r="Q6" s="31">
        <v>4</v>
      </c>
      <c r="R6" s="30">
        <v>8</v>
      </c>
      <c r="S6" s="31">
        <v>1</v>
      </c>
      <c r="T6" s="31">
        <v>2</v>
      </c>
      <c r="U6" s="31">
        <v>4</v>
      </c>
      <c r="V6" s="30">
        <v>8</v>
      </c>
      <c r="W6" s="31">
        <v>1</v>
      </c>
      <c r="X6" s="31">
        <v>2</v>
      </c>
      <c r="Y6" s="31">
        <v>4</v>
      </c>
      <c r="Z6" s="30">
        <v>8</v>
      </c>
      <c r="AA6" s="31">
        <v>1</v>
      </c>
      <c r="AB6" s="31">
        <v>2</v>
      </c>
      <c r="AC6" s="31">
        <v>4</v>
      </c>
      <c r="AD6" s="30">
        <v>8</v>
      </c>
      <c r="AE6" s="31">
        <v>1</v>
      </c>
      <c r="AF6" s="31">
        <v>2</v>
      </c>
      <c r="AG6" s="31">
        <v>4</v>
      </c>
      <c r="AH6" s="30">
        <v>8</v>
      </c>
      <c r="AM6" s="117"/>
      <c r="AN6" s="91"/>
      <c r="AO6" s="117"/>
      <c r="AP6" s="3"/>
      <c r="AQ6" s="3"/>
      <c r="AR6" s="3"/>
      <c r="AS6" s="3"/>
      <c r="AT6" s="3"/>
    </row>
    <row r="7" spans="1:51">
      <c r="A7" s="171" t="s">
        <v>24</v>
      </c>
      <c r="B7" s="172"/>
      <c r="C7" s="13">
        <v>1</v>
      </c>
      <c r="D7" s="173" t="s">
        <v>11</v>
      </c>
      <c r="E7" s="156"/>
      <c r="F7" s="156"/>
      <c r="G7" s="156"/>
      <c r="H7" s="156"/>
      <c r="I7" s="156"/>
      <c r="J7" s="157"/>
      <c r="K7" s="174" t="s">
        <v>8</v>
      </c>
      <c r="L7" s="175"/>
      <c r="M7" s="175"/>
      <c r="N7" s="175"/>
      <c r="O7" s="175"/>
      <c r="P7" s="175"/>
      <c r="Q7" s="175"/>
      <c r="R7" s="176"/>
      <c r="S7" s="174" t="s">
        <v>9</v>
      </c>
      <c r="T7" s="175"/>
      <c r="U7" s="175"/>
      <c r="V7" s="175"/>
      <c r="W7" s="175"/>
      <c r="X7" s="175"/>
      <c r="Y7" s="175"/>
      <c r="Z7" s="176"/>
      <c r="AA7" s="174" t="s">
        <v>10</v>
      </c>
      <c r="AB7" s="175"/>
      <c r="AC7" s="175"/>
      <c r="AD7" s="175"/>
      <c r="AE7" s="175"/>
      <c r="AF7" s="175"/>
      <c r="AG7" s="175"/>
      <c r="AH7" s="176"/>
      <c r="AI7" s="56"/>
      <c r="AJ7" s="167" t="s">
        <v>19</v>
      </c>
      <c r="AK7" s="168"/>
      <c r="AL7" s="169" t="s">
        <v>20</v>
      </c>
      <c r="AM7" s="170"/>
      <c r="AN7" s="167" t="s">
        <v>21</v>
      </c>
      <c r="AO7" s="168"/>
      <c r="AP7" s="16"/>
      <c r="AQ7" s="16" t="s">
        <v>19</v>
      </c>
      <c r="AR7" s="16" t="s">
        <v>20</v>
      </c>
      <c r="AS7" s="16" t="s">
        <v>21</v>
      </c>
      <c r="AT7" s="16"/>
    </row>
    <row r="8" spans="1:51">
      <c r="A8" s="46"/>
      <c r="B8" s="46"/>
      <c r="C8" s="12"/>
      <c r="D8" s="162" t="s">
        <v>15</v>
      </c>
      <c r="E8" s="162"/>
      <c r="F8" s="162"/>
      <c r="G8" s="162"/>
      <c r="H8" s="162"/>
      <c r="I8" s="162"/>
      <c r="J8" s="163"/>
      <c r="K8" s="51">
        <f t="shared" ref="K8:P9" si="1">L8*2</f>
        <v>128</v>
      </c>
      <c r="L8" s="32">
        <f t="shared" si="1"/>
        <v>64</v>
      </c>
      <c r="M8" s="32">
        <f t="shared" si="1"/>
        <v>32</v>
      </c>
      <c r="N8" s="32">
        <f t="shared" si="1"/>
        <v>16</v>
      </c>
      <c r="O8" s="32">
        <f t="shared" si="1"/>
        <v>8</v>
      </c>
      <c r="P8" s="32">
        <f t="shared" si="1"/>
        <v>4</v>
      </c>
      <c r="Q8" s="32">
        <f>R8*2</f>
        <v>2</v>
      </c>
      <c r="R8" s="34">
        <v>1</v>
      </c>
      <c r="S8" s="51">
        <f t="shared" ref="S8:X9" si="2">T8*2</f>
        <v>128</v>
      </c>
      <c r="T8" s="47">
        <f t="shared" si="2"/>
        <v>64</v>
      </c>
      <c r="U8" s="47">
        <f t="shared" si="2"/>
        <v>32</v>
      </c>
      <c r="V8" s="47">
        <f t="shared" si="2"/>
        <v>16</v>
      </c>
      <c r="W8" s="47">
        <f t="shared" si="2"/>
        <v>8</v>
      </c>
      <c r="X8" s="47">
        <f t="shared" si="2"/>
        <v>4</v>
      </c>
      <c r="Y8" s="47">
        <f>Z8*2</f>
        <v>2</v>
      </c>
      <c r="Z8" s="34">
        <v>1</v>
      </c>
      <c r="AA8" s="32">
        <f t="shared" ref="AA8:AF9" si="3">AB8*2</f>
        <v>128</v>
      </c>
      <c r="AB8" s="92">
        <f t="shared" si="3"/>
        <v>64</v>
      </c>
      <c r="AC8" s="92">
        <f t="shared" si="3"/>
        <v>32</v>
      </c>
      <c r="AD8" s="32">
        <f t="shared" si="3"/>
        <v>16</v>
      </c>
      <c r="AE8" s="32">
        <f t="shared" si="3"/>
        <v>8</v>
      </c>
      <c r="AF8" s="32">
        <f t="shared" si="3"/>
        <v>4</v>
      </c>
      <c r="AG8" s="32">
        <f>AH8*2</f>
        <v>2</v>
      </c>
      <c r="AH8" s="34">
        <v>1</v>
      </c>
      <c r="AI8" s="56"/>
      <c r="AJ8" s="77"/>
      <c r="AK8" s="115"/>
      <c r="AM8" s="115"/>
      <c r="AN8" s="91"/>
      <c r="AO8" s="115"/>
      <c r="AP8" s="16"/>
      <c r="AQ8" s="16"/>
      <c r="AR8" s="16"/>
      <c r="AS8" s="16"/>
      <c r="AT8" s="16"/>
    </row>
    <row r="9" spans="1:51">
      <c r="A9" s="17"/>
      <c r="B9" s="5"/>
      <c r="C9" s="36" t="s">
        <v>7</v>
      </c>
      <c r="D9" s="37" t="s">
        <v>7</v>
      </c>
      <c r="E9" s="164" t="s">
        <v>16</v>
      </c>
      <c r="F9" s="165"/>
      <c r="G9" s="165"/>
      <c r="H9" s="165"/>
      <c r="I9" s="165"/>
      <c r="J9" s="166"/>
      <c r="K9" s="52">
        <f t="shared" si="1"/>
        <v>128</v>
      </c>
      <c r="L9" s="38">
        <f t="shared" si="1"/>
        <v>64</v>
      </c>
      <c r="M9" s="38">
        <f t="shared" si="1"/>
        <v>32</v>
      </c>
      <c r="N9" s="38">
        <f t="shared" si="1"/>
        <v>16</v>
      </c>
      <c r="O9" s="38">
        <f t="shared" si="1"/>
        <v>8</v>
      </c>
      <c r="P9" s="38">
        <f t="shared" si="1"/>
        <v>4</v>
      </c>
      <c r="Q9" s="38">
        <f>R9*2</f>
        <v>2</v>
      </c>
      <c r="R9" s="39">
        <v>1</v>
      </c>
      <c r="S9" s="52">
        <v>1</v>
      </c>
      <c r="T9" s="38">
        <v>1</v>
      </c>
      <c r="U9" s="38">
        <f t="shared" si="2"/>
        <v>2</v>
      </c>
      <c r="V9" s="38">
        <v>1</v>
      </c>
      <c r="W9" s="38">
        <f t="shared" si="2"/>
        <v>8</v>
      </c>
      <c r="X9" s="38">
        <f t="shared" si="2"/>
        <v>4</v>
      </c>
      <c r="Y9" s="38">
        <f>Z9*2</f>
        <v>2</v>
      </c>
      <c r="Z9" s="39">
        <v>1</v>
      </c>
      <c r="AA9" s="38">
        <v>1</v>
      </c>
      <c r="AB9" s="93">
        <v>1</v>
      </c>
      <c r="AC9" s="93">
        <f t="shared" si="3"/>
        <v>2</v>
      </c>
      <c r="AD9" s="39">
        <v>1</v>
      </c>
      <c r="AE9" s="38">
        <f t="shared" si="3"/>
        <v>8</v>
      </c>
      <c r="AF9" s="38">
        <f t="shared" si="3"/>
        <v>4</v>
      </c>
      <c r="AG9" s="38">
        <f>AH9*2</f>
        <v>2</v>
      </c>
      <c r="AH9" s="38">
        <v>1</v>
      </c>
      <c r="AI9" s="57"/>
      <c r="AJ9" s="22"/>
      <c r="AK9" s="73"/>
      <c r="AL9" s="22"/>
      <c r="AM9" s="73"/>
      <c r="AN9" s="17"/>
      <c r="AO9" s="73"/>
      <c r="AP9" s="17"/>
      <c r="AQ9" s="17"/>
      <c r="AR9" s="17"/>
      <c r="AS9" s="17"/>
      <c r="AT9" s="17"/>
    </row>
    <row r="10" spans="1:51" ht="15" customHeight="1">
      <c r="A10" s="45"/>
      <c r="B10" s="44" t="s">
        <v>17</v>
      </c>
      <c r="C10" s="2" t="s">
        <v>31</v>
      </c>
      <c r="D10" s="1" t="s">
        <v>0</v>
      </c>
      <c r="E10" s="8" t="s">
        <v>19</v>
      </c>
      <c r="F10" s="9" t="s">
        <v>20</v>
      </c>
      <c r="G10" s="9" t="s">
        <v>21</v>
      </c>
      <c r="H10" s="9" t="s">
        <v>22</v>
      </c>
      <c r="I10" s="9" t="s">
        <v>23</v>
      </c>
      <c r="J10" s="9"/>
      <c r="K10" s="41"/>
      <c r="L10" s="42"/>
      <c r="M10" s="42"/>
      <c r="N10" s="43"/>
      <c r="O10" s="41"/>
      <c r="P10" s="42"/>
      <c r="Q10" s="42"/>
      <c r="R10" s="43"/>
      <c r="S10" s="118"/>
      <c r="T10" s="118"/>
      <c r="U10" s="159"/>
      <c r="V10" s="160"/>
      <c r="W10" s="41"/>
      <c r="X10" s="42"/>
      <c r="Y10" s="42"/>
      <c r="Z10" s="43"/>
      <c r="AA10" s="42"/>
      <c r="AB10" s="42"/>
      <c r="AC10" s="42"/>
      <c r="AD10" s="43"/>
      <c r="AE10" s="42"/>
      <c r="AF10" s="42"/>
      <c r="AG10" s="42"/>
      <c r="AH10" s="43"/>
      <c r="AI10" s="56"/>
      <c r="AJ10" s="77"/>
      <c r="AK10" s="94"/>
      <c r="AL10" s="78"/>
      <c r="AM10" s="94"/>
      <c r="AN10" s="78"/>
      <c r="AO10" s="94"/>
      <c r="AP10" s="16"/>
      <c r="AQ10" s="16"/>
      <c r="AR10" s="16"/>
      <c r="AS10" s="16"/>
      <c r="AT10" s="16"/>
    </row>
    <row r="11" spans="1:51" s="20" customFormat="1" ht="15">
      <c r="A11" s="120" t="s">
        <v>33</v>
      </c>
      <c r="B11" s="127" t="str">
        <f t="shared" ref="B11:B18" si="4">MID(A11,2,6)</f>
        <v>564692</v>
      </c>
      <c r="C11" s="23">
        <f t="shared" ref="C11:C45" si="5">LEN(B11)-$C$7+1</f>
        <v>6</v>
      </c>
      <c r="D11" s="24">
        <f t="shared" ref="D11:D45" si="6">C11*4</f>
        <v>24</v>
      </c>
      <c r="E11" s="53" t="str">
        <f t="shared" ref="E11:E45" si="7">MID(B11,$C$7,2)</f>
        <v>56</v>
      </c>
      <c r="F11" s="27" t="str">
        <f t="shared" ref="F11:F45" si="8">MID(B11,$C$7+2,2)</f>
        <v>46</v>
      </c>
      <c r="G11" s="25" t="str">
        <f t="shared" ref="G11:G45" si="9">MID(B11,$C$7+4,2)</f>
        <v>92</v>
      </c>
      <c r="H11" s="25" t="str">
        <f t="shared" ref="H11:H45" si="10">MID(B11,$C$7+6,2)</f>
        <v/>
      </c>
      <c r="I11" s="25" t="str">
        <f t="shared" ref="I11:I45" si="11">MID(B11,$C$7+8,2)</f>
        <v/>
      </c>
      <c r="J11" s="24" t="str">
        <f t="shared" ref="J11:J45" si="12">MID(B11,$C$7+20,2)</f>
        <v/>
      </c>
      <c r="K11" s="53" t="str">
        <f t="shared" ref="K11:R20" si="13">MID(HEX2BIN($E11,8),K$2,1)</f>
        <v>0</v>
      </c>
      <c r="L11" s="27" t="str">
        <f t="shared" si="13"/>
        <v>1</v>
      </c>
      <c r="M11" s="27" t="str">
        <f t="shared" si="13"/>
        <v>0</v>
      </c>
      <c r="N11" s="35" t="str">
        <f t="shared" si="13"/>
        <v>1</v>
      </c>
      <c r="O11" s="27" t="str">
        <f t="shared" si="13"/>
        <v>0</v>
      </c>
      <c r="P11" s="27" t="str">
        <f t="shared" si="13"/>
        <v>1</v>
      </c>
      <c r="Q11" s="27" t="str">
        <f t="shared" si="13"/>
        <v>1</v>
      </c>
      <c r="R11" s="27" t="str">
        <f t="shared" si="13"/>
        <v>0</v>
      </c>
      <c r="S11" s="53" t="str">
        <f t="shared" ref="S11:Z20" si="14">MID(HEX2BIN($F11,8),S$2,1)</f>
        <v>0</v>
      </c>
      <c r="T11" s="27" t="str">
        <f t="shared" si="14"/>
        <v>1</v>
      </c>
      <c r="U11" s="27" t="str">
        <f t="shared" si="14"/>
        <v>0</v>
      </c>
      <c r="V11" s="35" t="str">
        <f t="shared" si="14"/>
        <v>0</v>
      </c>
      <c r="W11" s="95" t="str">
        <f t="shared" si="14"/>
        <v>0</v>
      </c>
      <c r="X11" s="96" t="str">
        <f t="shared" si="14"/>
        <v>1</v>
      </c>
      <c r="Y11" s="27" t="str">
        <f t="shared" si="14"/>
        <v>1</v>
      </c>
      <c r="Z11" s="35" t="str">
        <f t="shared" si="14"/>
        <v>0</v>
      </c>
      <c r="AA11" s="27" t="str">
        <f t="shared" ref="AA11:AH20" si="15">MID(HEX2BIN($G11,8),AA$2,1)</f>
        <v>1</v>
      </c>
      <c r="AB11" s="97" t="str">
        <f t="shared" si="15"/>
        <v>0</v>
      </c>
      <c r="AC11" s="98" t="str">
        <f t="shared" si="15"/>
        <v>0</v>
      </c>
      <c r="AD11" s="99" t="str">
        <f t="shared" si="15"/>
        <v>1</v>
      </c>
      <c r="AE11" s="111" t="str">
        <f t="shared" si="15"/>
        <v>0</v>
      </c>
      <c r="AF11" s="99" t="str">
        <f t="shared" si="15"/>
        <v>0</v>
      </c>
      <c r="AG11" s="99" t="str">
        <f t="shared" si="15"/>
        <v>1</v>
      </c>
      <c r="AH11" s="112" t="str">
        <f t="shared" si="15"/>
        <v>0</v>
      </c>
      <c r="AI11" s="58" t="s">
        <v>78</v>
      </c>
      <c r="AJ11" s="60">
        <f t="shared" ref="AJ11:AJ45" si="16">K11*K$6+L11*L$6+M11*M$6+N11*N$6</f>
        <v>10</v>
      </c>
      <c r="AK11" s="75">
        <f t="shared" ref="AK11:AK45" si="17">O11*O$6+P11*P$6+Q11*Q$6+R11*R$6</f>
        <v>6</v>
      </c>
      <c r="AL11" s="60">
        <f t="shared" ref="AL11:AL45" si="18">S11*S$6+T11*T$6+U11*U$6+V11*V$6</f>
        <v>2</v>
      </c>
      <c r="AM11" s="75">
        <f t="shared" ref="AM11:AM45" si="19">W11*W$6+X11*X$6+Y11*Y$6+Z11*Z$6</f>
        <v>6</v>
      </c>
      <c r="AN11" s="60">
        <f t="shared" ref="AN11:AN45" si="20">AA11*AA$6+AB11*AB$6+AC11*AC$6+AD11*AD$6</f>
        <v>9</v>
      </c>
      <c r="AO11" s="75">
        <f t="shared" ref="AO11:AO45" si="21">AE11*AE$6+AF11*AF$6+AG11*AG$6+AH11*AH$6</f>
        <v>4</v>
      </c>
      <c r="AP11" s="26"/>
      <c r="AQ11" s="26">
        <f t="shared" ref="AQ11:AQ45" si="22">AJ11*16+AK11</f>
        <v>166</v>
      </c>
      <c r="AR11" s="26">
        <f t="shared" ref="AR11:AR45" si="23">AL11*16+AM11</f>
        <v>38</v>
      </c>
      <c r="AS11" s="26">
        <f t="shared" ref="AS11:AS45" si="24">AN11*16+AO11</f>
        <v>148</v>
      </c>
      <c r="AT11" s="26"/>
      <c r="AU11" s="127" t="str">
        <f t="shared" ref="AU11:AU45" si="25">MID(B11,2,4)</f>
        <v>6469</v>
      </c>
      <c r="AX11" s="7" t="str">
        <f t="shared" ref="AX11:AX45" si="26">(MID(A11,1,3))</f>
        <v>i56</v>
      </c>
      <c r="AY11" s="7" t="str">
        <f t="shared" ref="AY11:AY45" si="27">RIGHT(A11,1)</f>
        <v>2</v>
      </c>
    </row>
    <row r="12" spans="1:51" s="20" customFormat="1" ht="15">
      <c r="A12" s="120" t="s">
        <v>38</v>
      </c>
      <c r="B12" s="127" t="str">
        <f t="shared" si="4"/>
        <v>5A98B0</v>
      </c>
      <c r="C12" s="6">
        <f t="shared" si="5"/>
        <v>6</v>
      </c>
      <c r="D12" s="4">
        <f t="shared" si="6"/>
        <v>24</v>
      </c>
      <c r="E12" s="116" t="str">
        <f t="shared" si="7"/>
        <v>5A</v>
      </c>
      <c r="F12" s="11" t="str">
        <f t="shared" si="8"/>
        <v>98</v>
      </c>
      <c r="G12" s="7" t="str">
        <f t="shared" si="9"/>
        <v>B0</v>
      </c>
      <c r="H12" s="7" t="str">
        <f t="shared" si="10"/>
        <v/>
      </c>
      <c r="I12" s="7" t="str">
        <f t="shared" si="11"/>
        <v/>
      </c>
      <c r="J12" s="4" t="str">
        <f t="shared" si="12"/>
        <v/>
      </c>
      <c r="K12" s="116" t="str">
        <f t="shared" si="13"/>
        <v>0</v>
      </c>
      <c r="L12" s="11" t="str">
        <f t="shared" si="13"/>
        <v>1</v>
      </c>
      <c r="M12" s="11" t="str">
        <f t="shared" si="13"/>
        <v>0</v>
      </c>
      <c r="N12" s="117" t="str">
        <f t="shared" si="13"/>
        <v>1</v>
      </c>
      <c r="O12" s="11" t="str">
        <f t="shared" si="13"/>
        <v>1</v>
      </c>
      <c r="P12" s="11" t="str">
        <f t="shared" si="13"/>
        <v>0</v>
      </c>
      <c r="Q12" s="11" t="str">
        <f t="shared" si="13"/>
        <v>1</v>
      </c>
      <c r="R12" s="11" t="str">
        <f t="shared" si="13"/>
        <v>0</v>
      </c>
      <c r="S12" s="116" t="str">
        <f t="shared" si="14"/>
        <v>1</v>
      </c>
      <c r="T12" s="11" t="str">
        <f t="shared" si="14"/>
        <v>0</v>
      </c>
      <c r="U12" s="11" t="str">
        <f t="shared" si="14"/>
        <v>0</v>
      </c>
      <c r="V12" s="117" t="str">
        <f t="shared" si="14"/>
        <v>1</v>
      </c>
      <c r="W12" s="105" t="str">
        <f t="shared" si="14"/>
        <v>1</v>
      </c>
      <c r="X12" s="106" t="str">
        <f t="shared" si="14"/>
        <v>0</v>
      </c>
      <c r="Y12" s="11" t="str">
        <f t="shared" si="14"/>
        <v>0</v>
      </c>
      <c r="Z12" s="117" t="str">
        <f t="shared" si="14"/>
        <v>0</v>
      </c>
      <c r="AA12" s="11" t="str">
        <f t="shared" si="15"/>
        <v>1</v>
      </c>
      <c r="AB12" s="85" t="str">
        <f t="shared" si="15"/>
        <v>0</v>
      </c>
      <c r="AC12" s="86" t="str">
        <f t="shared" si="15"/>
        <v>1</v>
      </c>
      <c r="AD12" s="88" t="str">
        <f t="shared" si="15"/>
        <v>1</v>
      </c>
      <c r="AE12" s="109" t="str">
        <f t="shared" si="15"/>
        <v>0</v>
      </c>
      <c r="AF12" s="88" t="str">
        <f t="shared" si="15"/>
        <v>0</v>
      </c>
      <c r="AG12" s="88" t="str">
        <f t="shared" si="15"/>
        <v>0</v>
      </c>
      <c r="AH12" s="110" t="str">
        <f t="shared" si="15"/>
        <v>0</v>
      </c>
      <c r="AI12" s="55"/>
      <c r="AJ12" s="61">
        <f t="shared" si="16"/>
        <v>10</v>
      </c>
      <c r="AK12" s="74">
        <f t="shared" si="17"/>
        <v>5</v>
      </c>
      <c r="AL12" s="61">
        <f t="shared" si="18"/>
        <v>9</v>
      </c>
      <c r="AM12" s="74">
        <f t="shared" si="19"/>
        <v>1</v>
      </c>
      <c r="AN12" s="61">
        <f t="shared" si="20"/>
        <v>13</v>
      </c>
      <c r="AO12" s="74">
        <f t="shared" si="21"/>
        <v>0</v>
      </c>
      <c r="AQ12" s="20">
        <f t="shared" si="22"/>
        <v>165</v>
      </c>
      <c r="AR12" s="20">
        <f t="shared" si="23"/>
        <v>145</v>
      </c>
      <c r="AS12" s="20">
        <f t="shared" si="24"/>
        <v>208</v>
      </c>
      <c r="AU12" s="127" t="str">
        <f t="shared" si="25"/>
        <v>A98B</v>
      </c>
      <c r="AV12" s="20">
        <v>5</v>
      </c>
      <c r="AX12" s="7" t="str">
        <f t="shared" si="26"/>
        <v>i5A</v>
      </c>
      <c r="AY12" s="7" t="str">
        <f t="shared" si="27"/>
        <v>0</v>
      </c>
    </row>
    <row r="13" spans="1:51" s="20" customFormat="1" ht="15">
      <c r="A13" s="120" t="s">
        <v>44</v>
      </c>
      <c r="B13" s="127" t="str">
        <f t="shared" si="4"/>
        <v>5A98B2</v>
      </c>
      <c r="C13" s="6">
        <f t="shared" si="5"/>
        <v>6</v>
      </c>
      <c r="D13" s="4">
        <f t="shared" si="6"/>
        <v>24</v>
      </c>
      <c r="E13" s="116" t="str">
        <f t="shared" si="7"/>
        <v>5A</v>
      </c>
      <c r="F13" s="11" t="str">
        <f t="shared" si="8"/>
        <v>98</v>
      </c>
      <c r="G13" s="7" t="str">
        <f t="shared" si="9"/>
        <v>B2</v>
      </c>
      <c r="H13" s="7" t="str">
        <f t="shared" si="10"/>
        <v/>
      </c>
      <c r="I13" s="7" t="str">
        <f t="shared" si="11"/>
        <v/>
      </c>
      <c r="J13" s="4" t="str">
        <f t="shared" si="12"/>
        <v/>
      </c>
      <c r="K13" s="116" t="str">
        <f t="shared" si="13"/>
        <v>0</v>
      </c>
      <c r="L13" s="11" t="str">
        <f t="shared" si="13"/>
        <v>1</v>
      </c>
      <c r="M13" s="11" t="str">
        <f t="shared" si="13"/>
        <v>0</v>
      </c>
      <c r="N13" s="117" t="str">
        <f t="shared" si="13"/>
        <v>1</v>
      </c>
      <c r="O13" s="11" t="str">
        <f t="shared" si="13"/>
        <v>1</v>
      </c>
      <c r="P13" s="11" t="str">
        <f t="shared" si="13"/>
        <v>0</v>
      </c>
      <c r="Q13" s="11" t="str">
        <f t="shared" si="13"/>
        <v>1</v>
      </c>
      <c r="R13" s="11" t="str">
        <f t="shared" si="13"/>
        <v>0</v>
      </c>
      <c r="S13" s="116" t="str">
        <f t="shared" si="14"/>
        <v>1</v>
      </c>
      <c r="T13" s="11" t="str">
        <f t="shared" si="14"/>
        <v>0</v>
      </c>
      <c r="U13" s="11" t="str">
        <f t="shared" si="14"/>
        <v>0</v>
      </c>
      <c r="V13" s="117" t="str">
        <f t="shared" si="14"/>
        <v>1</v>
      </c>
      <c r="W13" s="105" t="str">
        <f t="shared" si="14"/>
        <v>1</v>
      </c>
      <c r="X13" s="106" t="str">
        <f t="shared" si="14"/>
        <v>0</v>
      </c>
      <c r="Y13" s="11" t="str">
        <f t="shared" si="14"/>
        <v>0</v>
      </c>
      <c r="Z13" s="117" t="str">
        <f t="shared" si="14"/>
        <v>0</v>
      </c>
      <c r="AA13" s="11" t="str">
        <f t="shared" si="15"/>
        <v>1</v>
      </c>
      <c r="AB13" s="85" t="str">
        <f t="shared" si="15"/>
        <v>0</v>
      </c>
      <c r="AC13" s="86" t="str">
        <f t="shared" si="15"/>
        <v>1</v>
      </c>
      <c r="AD13" s="88" t="str">
        <f t="shared" si="15"/>
        <v>1</v>
      </c>
      <c r="AE13" s="109" t="str">
        <f t="shared" si="15"/>
        <v>0</v>
      </c>
      <c r="AF13" s="88" t="str">
        <f t="shared" si="15"/>
        <v>0</v>
      </c>
      <c r="AG13" s="88" t="str">
        <f t="shared" si="15"/>
        <v>1</v>
      </c>
      <c r="AH13" s="110" t="str">
        <f t="shared" si="15"/>
        <v>0</v>
      </c>
      <c r="AI13" s="55" t="s">
        <v>35</v>
      </c>
      <c r="AJ13" s="61">
        <f t="shared" si="16"/>
        <v>10</v>
      </c>
      <c r="AK13" s="74">
        <f t="shared" si="17"/>
        <v>5</v>
      </c>
      <c r="AL13" s="61">
        <f t="shared" si="18"/>
        <v>9</v>
      </c>
      <c r="AM13" s="74">
        <f t="shared" si="19"/>
        <v>1</v>
      </c>
      <c r="AN13" s="61">
        <f t="shared" si="20"/>
        <v>13</v>
      </c>
      <c r="AO13" s="74">
        <f t="shared" si="21"/>
        <v>4</v>
      </c>
      <c r="AQ13" s="20">
        <f t="shared" si="22"/>
        <v>165</v>
      </c>
      <c r="AR13" s="20">
        <f t="shared" si="23"/>
        <v>145</v>
      </c>
      <c r="AS13" s="20">
        <f t="shared" si="24"/>
        <v>212</v>
      </c>
      <c r="AU13" s="127" t="str">
        <f t="shared" si="25"/>
        <v>A98B</v>
      </c>
      <c r="AX13" s="7" t="str">
        <f t="shared" si="26"/>
        <v>i5A</v>
      </c>
      <c r="AY13" s="7" t="str">
        <f t="shared" si="27"/>
        <v>2</v>
      </c>
    </row>
    <row r="14" spans="1:51" s="20" customFormat="1" ht="15">
      <c r="A14" s="120" t="s">
        <v>37</v>
      </c>
      <c r="B14" s="127" t="str">
        <f t="shared" si="4"/>
        <v>5B3A40</v>
      </c>
      <c r="C14" s="6">
        <f t="shared" si="5"/>
        <v>6</v>
      </c>
      <c r="D14" s="4">
        <f t="shared" si="6"/>
        <v>24</v>
      </c>
      <c r="E14" s="116" t="str">
        <f t="shared" si="7"/>
        <v>5B</v>
      </c>
      <c r="F14" s="11" t="str">
        <f t="shared" si="8"/>
        <v>3A</v>
      </c>
      <c r="G14" s="7" t="str">
        <f t="shared" si="9"/>
        <v>40</v>
      </c>
      <c r="H14" s="7" t="str">
        <f t="shared" si="10"/>
        <v/>
      </c>
      <c r="I14" s="7" t="str">
        <f t="shared" si="11"/>
        <v/>
      </c>
      <c r="J14" s="4" t="str">
        <f t="shared" si="12"/>
        <v/>
      </c>
      <c r="K14" s="116" t="str">
        <f t="shared" si="13"/>
        <v>0</v>
      </c>
      <c r="L14" s="11" t="str">
        <f t="shared" si="13"/>
        <v>1</v>
      </c>
      <c r="M14" s="11" t="str">
        <f t="shared" si="13"/>
        <v>0</v>
      </c>
      <c r="N14" s="117" t="str">
        <f t="shared" si="13"/>
        <v>1</v>
      </c>
      <c r="O14" s="11" t="str">
        <f t="shared" si="13"/>
        <v>1</v>
      </c>
      <c r="P14" s="11" t="str">
        <f t="shared" si="13"/>
        <v>0</v>
      </c>
      <c r="Q14" s="11" t="str">
        <f t="shared" si="13"/>
        <v>1</v>
      </c>
      <c r="R14" s="11" t="str">
        <f t="shared" si="13"/>
        <v>1</v>
      </c>
      <c r="S14" s="116" t="str">
        <f t="shared" si="14"/>
        <v>0</v>
      </c>
      <c r="T14" s="11" t="str">
        <f t="shared" si="14"/>
        <v>0</v>
      </c>
      <c r="U14" s="11" t="str">
        <f t="shared" si="14"/>
        <v>1</v>
      </c>
      <c r="V14" s="117" t="str">
        <f t="shared" si="14"/>
        <v>1</v>
      </c>
      <c r="W14" s="105" t="str">
        <f t="shared" si="14"/>
        <v>1</v>
      </c>
      <c r="X14" s="106" t="str">
        <f t="shared" si="14"/>
        <v>0</v>
      </c>
      <c r="Y14" s="11" t="str">
        <f t="shared" si="14"/>
        <v>1</v>
      </c>
      <c r="Z14" s="117" t="str">
        <f t="shared" si="14"/>
        <v>0</v>
      </c>
      <c r="AA14" s="11" t="str">
        <f t="shared" si="15"/>
        <v>0</v>
      </c>
      <c r="AB14" s="85" t="str">
        <f t="shared" si="15"/>
        <v>1</v>
      </c>
      <c r="AC14" s="86" t="str">
        <f t="shared" si="15"/>
        <v>0</v>
      </c>
      <c r="AD14" s="88" t="str">
        <f t="shared" si="15"/>
        <v>0</v>
      </c>
      <c r="AE14" s="109" t="str">
        <f t="shared" si="15"/>
        <v>0</v>
      </c>
      <c r="AF14" s="88" t="str">
        <f t="shared" si="15"/>
        <v>0</v>
      </c>
      <c r="AG14" s="88" t="str">
        <f t="shared" si="15"/>
        <v>0</v>
      </c>
      <c r="AH14" s="110" t="str">
        <f t="shared" si="15"/>
        <v>0</v>
      </c>
      <c r="AI14" s="55"/>
      <c r="AJ14" s="61">
        <f t="shared" si="16"/>
        <v>10</v>
      </c>
      <c r="AK14" s="74">
        <f t="shared" si="17"/>
        <v>13</v>
      </c>
      <c r="AL14" s="61">
        <f t="shared" si="18"/>
        <v>12</v>
      </c>
      <c r="AM14" s="74">
        <f t="shared" si="19"/>
        <v>5</v>
      </c>
      <c r="AN14" s="61">
        <f t="shared" si="20"/>
        <v>2</v>
      </c>
      <c r="AO14" s="74">
        <f t="shared" si="21"/>
        <v>0</v>
      </c>
      <c r="AQ14" s="20">
        <f t="shared" si="22"/>
        <v>173</v>
      </c>
      <c r="AR14" s="20">
        <f t="shared" si="23"/>
        <v>197</v>
      </c>
      <c r="AS14" s="20">
        <f t="shared" si="24"/>
        <v>32</v>
      </c>
      <c r="AU14" s="127" t="str">
        <f t="shared" si="25"/>
        <v>B3A4</v>
      </c>
      <c r="AV14" s="20">
        <v>6</v>
      </c>
      <c r="AX14" s="7" t="str">
        <f t="shared" si="26"/>
        <v>i5B</v>
      </c>
      <c r="AY14" s="7" t="str">
        <f t="shared" si="27"/>
        <v>0</v>
      </c>
    </row>
    <row r="15" spans="1:51" s="20" customFormat="1" ht="15">
      <c r="A15" s="120" t="s">
        <v>34</v>
      </c>
      <c r="B15" s="127" t="str">
        <f t="shared" si="4"/>
        <v>5B3A42</v>
      </c>
      <c r="C15" s="6">
        <f t="shared" si="5"/>
        <v>6</v>
      </c>
      <c r="D15" s="4">
        <f t="shared" si="6"/>
        <v>24</v>
      </c>
      <c r="E15" s="116" t="str">
        <f t="shared" si="7"/>
        <v>5B</v>
      </c>
      <c r="F15" s="11" t="str">
        <f t="shared" si="8"/>
        <v>3A</v>
      </c>
      <c r="G15" s="7" t="str">
        <f t="shared" si="9"/>
        <v>42</v>
      </c>
      <c r="H15" s="7" t="str">
        <f t="shared" si="10"/>
        <v/>
      </c>
      <c r="I15" s="7" t="str">
        <f t="shared" si="11"/>
        <v/>
      </c>
      <c r="J15" s="4" t="str">
        <f t="shared" si="12"/>
        <v/>
      </c>
      <c r="K15" s="116" t="str">
        <f t="shared" si="13"/>
        <v>0</v>
      </c>
      <c r="L15" s="11" t="str">
        <f t="shared" si="13"/>
        <v>1</v>
      </c>
      <c r="M15" s="11" t="str">
        <f t="shared" si="13"/>
        <v>0</v>
      </c>
      <c r="N15" s="117" t="str">
        <f t="shared" si="13"/>
        <v>1</v>
      </c>
      <c r="O15" s="11" t="str">
        <f t="shared" si="13"/>
        <v>1</v>
      </c>
      <c r="P15" s="11" t="str">
        <f t="shared" si="13"/>
        <v>0</v>
      </c>
      <c r="Q15" s="11" t="str">
        <f t="shared" si="13"/>
        <v>1</v>
      </c>
      <c r="R15" s="11" t="str">
        <f t="shared" si="13"/>
        <v>1</v>
      </c>
      <c r="S15" s="116" t="str">
        <f t="shared" si="14"/>
        <v>0</v>
      </c>
      <c r="T15" s="11" t="str">
        <f t="shared" si="14"/>
        <v>0</v>
      </c>
      <c r="U15" s="11" t="str">
        <f t="shared" si="14"/>
        <v>1</v>
      </c>
      <c r="V15" s="117" t="str">
        <f t="shared" si="14"/>
        <v>1</v>
      </c>
      <c r="W15" s="105" t="str">
        <f t="shared" si="14"/>
        <v>1</v>
      </c>
      <c r="X15" s="106" t="str">
        <f t="shared" si="14"/>
        <v>0</v>
      </c>
      <c r="Y15" s="11" t="str">
        <f t="shared" si="14"/>
        <v>1</v>
      </c>
      <c r="Z15" s="117" t="str">
        <f t="shared" si="14"/>
        <v>0</v>
      </c>
      <c r="AA15" s="11" t="str">
        <f t="shared" si="15"/>
        <v>0</v>
      </c>
      <c r="AB15" s="85" t="str">
        <f t="shared" si="15"/>
        <v>1</v>
      </c>
      <c r="AC15" s="86" t="str">
        <f t="shared" si="15"/>
        <v>0</v>
      </c>
      <c r="AD15" s="88" t="str">
        <f t="shared" si="15"/>
        <v>0</v>
      </c>
      <c r="AE15" s="109" t="str">
        <f t="shared" si="15"/>
        <v>0</v>
      </c>
      <c r="AF15" s="88" t="str">
        <f t="shared" si="15"/>
        <v>0</v>
      </c>
      <c r="AG15" s="88" t="str">
        <f t="shared" si="15"/>
        <v>1</v>
      </c>
      <c r="AH15" s="110" t="str">
        <f t="shared" si="15"/>
        <v>0</v>
      </c>
      <c r="AI15" s="55" t="s">
        <v>35</v>
      </c>
      <c r="AJ15" s="61">
        <f t="shared" si="16"/>
        <v>10</v>
      </c>
      <c r="AK15" s="74">
        <f t="shared" si="17"/>
        <v>13</v>
      </c>
      <c r="AL15" s="61">
        <f t="shared" si="18"/>
        <v>12</v>
      </c>
      <c r="AM15" s="74">
        <f t="shared" si="19"/>
        <v>5</v>
      </c>
      <c r="AN15" s="61">
        <f t="shared" si="20"/>
        <v>2</v>
      </c>
      <c r="AO15" s="74">
        <f t="shared" si="21"/>
        <v>4</v>
      </c>
      <c r="AQ15" s="20">
        <f t="shared" si="22"/>
        <v>173</v>
      </c>
      <c r="AR15" s="20">
        <f t="shared" si="23"/>
        <v>197</v>
      </c>
      <c r="AS15" s="20">
        <f t="shared" si="24"/>
        <v>36</v>
      </c>
      <c r="AU15" s="127" t="str">
        <f t="shared" si="25"/>
        <v>B3A4</v>
      </c>
      <c r="AX15" s="7" t="str">
        <f t="shared" si="26"/>
        <v>i5B</v>
      </c>
      <c r="AY15" s="7" t="str">
        <f t="shared" si="27"/>
        <v>2</v>
      </c>
    </row>
    <row r="16" spans="1:51" s="20" customFormat="1" ht="15">
      <c r="A16" s="120" t="s">
        <v>39</v>
      </c>
      <c r="B16" s="127" t="str">
        <f t="shared" si="4"/>
        <v>5EC720</v>
      </c>
      <c r="C16" s="6">
        <f t="shared" si="5"/>
        <v>6</v>
      </c>
      <c r="D16" s="4">
        <f t="shared" si="6"/>
        <v>24</v>
      </c>
      <c r="E16" s="116" t="str">
        <f t="shared" si="7"/>
        <v>5E</v>
      </c>
      <c r="F16" s="11" t="str">
        <f t="shared" si="8"/>
        <v>C7</v>
      </c>
      <c r="G16" s="7" t="str">
        <f t="shared" si="9"/>
        <v>20</v>
      </c>
      <c r="H16" s="7" t="str">
        <f t="shared" si="10"/>
        <v/>
      </c>
      <c r="I16" s="7" t="str">
        <f t="shared" si="11"/>
        <v/>
      </c>
      <c r="J16" s="4" t="str">
        <f t="shared" si="12"/>
        <v/>
      </c>
      <c r="K16" s="116" t="str">
        <f t="shared" si="13"/>
        <v>0</v>
      </c>
      <c r="L16" s="11" t="str">
        <f t="shared" si="13"/>
        <v>1</v>
      </c>
      <c r="M16" s="11" t="str">
        <f t="shared" si="13"/>
        <v>0</v>
      </c>
      <c r="N16" s="117" t="str">
        <f t="shared" si="13"/>
        <v>1</v>
      </c>
      <c r="O16" s="11" t="str">
        <f t="shared" si="13"/>
        <v>1</v>
      </c>
      <c r="P16" s="11" t="str">
        <f t="shared" si="13"/>
        <v>1</v>
      </c>
      <c r="Q16" s="11" t="str">
        <f t="shared" si="13"/>
        <v>1</v>
      </c>
      <c r="R16" s="11" t="str">
        <f t="shared" si="13"/>
        <v>0</v>
      </c>
      <c r="S16" s="116" t="str">
        <f t="shared" si="14"/>
        <v>1</v>
      </c>
      <c r="T16" s="11" t="str">
        <f t="shared" si="14"/>
        <v>1</v>
      </c>
      <c r="U16" s="11" t="str">
        <f t="shared" si="14"/>
        <v>0</v>
      </c>
      <c r="V16" s="117" t="str">
        <f t="shared" si="14"/>
        <v>0</v>
      </c>
      <c r="W16" s="105" t="str">
        <f t="shared" si="14"/>
        <v>0</v>
      </c>
      <c r="X16" s="106" t="str">
        <f t="shared" si="14"/>
        <v>1</v>
      </c>
      <c r="Y16" s="11" t="str">
        <f t="shared" si="14"/>
        <v>1</v>
      </c>
      <c r="Z16" s="117" t="str">
        <f t="shared" si="14"/>
        <v>1</v>
      </c>
      <c r="AA16" s="11" t="str">
        <f t="shared" si="15"/>
        <v>0</v>
      </c>
      <c r="AB16" s="85" t="str">
        <f t="shared" si="15"/>
        <v>0</v>
      </c>
      <c r="AC16" s="86" t="str">
        <f t="shared" si="15"/>
        <v>1</v>
      </c>
      <c r="AD16" s="88" t="str">
        <f t="shared" si="15"/>
        <v>0</v>
      </c>
      <c r="AE16" s="109" t="str">
        <f t="shared" si="15"/>
        <v>0</v>
      </c>
      <c r="AF16" s="88" t="str">
        <f t="shared" si="15"/>
        <v>0</v>
      </c>
      <c r="AG16" s="88" t="str">
        <f t="shared" si="15"/>
        <v>0</v>
      </c>
      <c r="AH16" s="110" t="str">
        <f t="shared" si="15"/>
        <v>0</v>
      </c>
      <c r="AI16" s="55"/>
      <c r="AJ16" s="61">
        <f t="shared" si="16"/>
        <v>10</v>
      </c>
      <c r="AK16" s="74">
        <f t="shared" si="17"/>
        <v>7</v>
      </c>
      <c r="AL16" s="61">
        <f t="shared" si="18"/>
        <v>3</v>
      </c>
      <c r="AM16" s="74">
        <f t="shared" si="19"/>
        <v>14</v>
      </c>
      <c r="AN16" s="61">
        <f t="shared" si="20"/>
        <v>4</v>
      </c>
      <c r="AO16" s="74">
        <f t="shared" si="21"/>
        <v>0</v>
      </c>
      <c r="AQ16" s="20">
        <f t="shared" si="22"/>
        <v>167</v>
      </c>
      <c r="AR16" s="20">
        <f t="shared" si="23"/>
        <v>62</v>
      </c>
      <c r="AS16" s="20">
        <f t="shared" si="24"/>
        <v>64</v>
      </c>
      <c r="AU16" s="127" t="str">
        <f t="shared" si="25"/>
        <v>EC72</v>
      </c>
      <c r="AV16" s="20">
        <v>7</v>
      </c>
      <c r="AX16" s="7" t="str">
        <f t="shared" si="26"/>
        <v>i5E</v>
      </c>
      <c r="AY16" s="7" t="str">
        <f t="shared" si="27"/>
        <v>0</v>
      </c>
    </row>
    <row r="17" spans="1:55" s="20" customFormat="1" ht="15">
      <c r="A17" s="120" t="s">
        <v>32</v>
      </c>
      <c r="B17" s="127" t="str">
        <f t="shared" si="4"/>
        <v>5EC722</v>
      </c>
      <c r="C17" s="6">
        <f t="shared" si="5"/>
        <v>6</v>
      </c>
      <c r="D17" s="4">
        <f t="shared" si="6"/>
        <v>24</v>
      </c>
      <c r="E17" s="116" t="str">
        <f t="shared" si="7"/>
        <v>5E</v>
      </c>
      <c r="F17" s="11" t="str">
        <f t="shared" si="8"/>
        <v>C7</v>
      </c>
      <c r="G17" s="7" t="str">
        <f t="shared" si="9"/>
        <v>22</v>
      </c>
      <c r="H17" s="7" t="str">
        <f t="shared" si="10"/>
        <v/>
      </c>
      <c r="I17" s="7" t="str">
        <f t="shared" si="11"/>
        <v/>
      </c>
      <c r="J17" s="4" t="str">
        <f t="shared" si="12"/>
        <v/>
      </c>
      <c r="K17" s="116" t="str">
        <f t="shared" si="13"/>
        <v>0</v>
      </c>
      <c r="L17" s="11" t="str">
        <f t="shared" si="13"/>
        <v>1</v>
      </c>
      <c r="M17" s="11" t="str">
        <f t="shared" si="13"/>
        <v>0</v>
      </c>
      <c r="N17" s="117" t="str">
        <f t="shared" si="13"/>
        <v>1</v>
      </c>
      <c r="O17" s="11" t="str">
        <f t="shared" si="13"/>
        <v>1</v>
      </c>
      <c r="P17" s="11" t="str">
        <f t="shared" si="13"/>
        <v>1</v>
      </c>
      <c r="Q17" s="11" t="str">
        <f t="shared" si="13"/>
        <v>1</v>
      </c>
      <c r="R17" s="11" t="str">
        <f t="shared" si="13"/>
        <v>0</v>
      </c>
      <c r="S17" s="116" t="str">
        <f t="shared" si="14"/>
        <v>1</v>
      </c>
      <c r="T17" s="11" t="str">
        <f t="shared" si="14"/>
        <v>1</v>
      </c>
      <c r="U17" s="11" t="str">
        <f t="shared" si="14"/>
        <v>0</v>
      </c>
      <c r="V17" s="117" t="str">
        <f t="shared" si="14"/>
        <v>0</v>
      </c>
      <c r="W17" s="105" t="str">
        <f t="shared" si="14"/>
        <v>0</v>
      </c>
      <c r="X17" s="106" t="str">
        <f t="shared" si="14"/>
        <v>1</v>
      </c>
      <c r="Y17" s="11" t="str">
        <f t="shared" si="14"/>
        <v>1</v>
      </c>
      <c r="Z17" s="117" t="str">
        <f t="shared" si="14"/>
        <v>1</v>
      </c>
      <c r="AA17" s="11" t="str">
        <f t="shared" si="15"/>
        <v>0</v>
      </c>
      <c r="AB17" s="85" t="str">
        <f t="shared" si="15"/>
        <v>0</v>
      </c>
      <c r="AC17" s="86" t="str">
        <f t="shared" si="15"/>
        <v>1</v>
      </c>
      <c r="AD17" s="88" t="str">
        <f t="shared" si="15"/>
        <v>0</v>
      </c>
      <c r="AE17" s="109" t="str">
        <f t="shared" si="15"/>
        <v>0</v>
      </c>
      <c r="AF17" s="88" t="str">
        <f t="shared" si="15"/>
        <v>0</v>
      </c>
      <c r="AG17" s="88" t="str">
        <f t="shared" si="15"/>
        <v>1</v>
      </c>
      <c r="AH17" s="110" t="str">
        <f t="shared" si="15"/>
        <v>0</v>
      </c>
      <c r="AI17" s="55" t="s">
        <v>78</v>
      </c>
      <c r="AJ17" s="61">
        <f t="shared" si="16"/>
        <v>10</v>
      </c>
      <c r="AK17" s="74">
        <f t="shared" si="17"/>
        <v>7</v>
      </c>
      <c r="AL17" s="61">
        <f t="shared" si="18"/>
        <v>3</v>
      </c>
      <c r="AM17" s="74">
        <f t="shared" si="19"/>
        <v>14</v>
      </c>
      <c r="AN17" s="61">
        <f t="shared" si="20"/>
        <v>4</v>
      </c>
      <c r="AO17" s="74">
        <f t="shared" si="21"/>
        <v>4</v>
      </c>
      <c r="AQ17" s="20">
        <f t="shared" si="22"/>
        <v>167</v>
      </c>
      <c r="AR17" s="20">
        <f t="shared" si="23"/>
        <v>62</v>
      </c>
      <c r="AS17" s="20">
        <f t="shared" si="24"/>
        <v>68</v>
      </c>
      <c r="AU17" s="127" t="str">
        <f t="shared" si="25"/>
        <v>EC72</v>
      </c>
      <c r="AX17" s="7" t="str">
        <f t="shared" si="26"/>
        <v>i5E</v>
      </c>
      <c r="AY17" s="7" t="str">
        <f t="shared" si="27"/>
        <v>2</v>
      </c>
    </row>
    <row r="18" spans="1:55" s="72" customFormat="1" ht="15">
      <c r="A18" s="63" t="s">
        <v>36</v>
      </c>
      <c r="B18" s="124" t="str">
        <f t="shared" si="4"/>
        <v>5F0532</v>
      </c>
      <c r="C18" s="64">
        <f t="shared" si="5"/>
        <v>6</v>
      </c>
      <c r="D18" s="65">
        <f t="shared" si="6"/>
        <v>24</v>
      </c>
      <c r="E18" s="66" t="str">
        <f t="shared" si="7"/>
        <v>5F</v>
      </c>
      <c r="F18" s="67" t="str">
        <f t="shared" si="8"/>
        <v>05</v>
      </c>
      <c r="G18" s="68" t="str">
        <f t="shared" si="9"/>
        <v>32</v>
      </c>
      <c r="H18" s="68" t="str">
        <f t="shared" si="10"/>
        <v/>
      </c>
      <c r="I18" s="68" t="str">
        <f t="shared" si="11"/>
        <v/>
      </c>
      <c r="J18" s="65" t="str">
        <f t="shared" si="12"/>
        <v/>
      </c>
      <c r="K18" s="66" t="str">
        <f t="shared" si="13"/>
        <v>0</v>
      </c>
      <c r="L18" s="67" t="str">
        <f t="shared" si="13"/>
        <v>1</v>
      </c>
      <c r="M18" s="67" t="str">
        <f t="shared" si="13"/>
        <v>0</v>
      </c>
      <c r="N18" s="69" t="str">
        <f t="shared" si="13"/>
        <v>1</v>
      </c>
      <c r="O18" s="67" t="str">
        <f t="shared" si="13"/>
        <v>1</v>
      </c>
      <c r="P18" s="67" t="str">
        <f t="shared" si="13"/>
        <v>1</v>
      </c>
      <c r="Q18" s="67" t="str">
        <f t="shared" si="13"/>
        <v>1</v>
      </c>
      <c r="R18" s="67" t="str">
        <f t="shared" si="13"/>
        <v>1</v>
      </c>
      <c r="S18" s="66" t="str">
        <f t="shared" si="14"/>
        <v>0</v>
      </c>
      <c r="T18" s="67" t="str">
        <f t="shared" si="14"/>
        <v>0</v>
      </c>
      <c r="U18" s="67" t="str">
        <f t="shared" si="14"/>
        <v>0</v>
      </c>
      <c r="V18" s="69" t="str">
        <f t="shared" si="14"/>
        <v>0</v>
      </c>
      <c r="W18" s="100" t="str">
        <f t="shared" si="14"/>
        <v>0</v>
      </c>
      <c r="X18" s="101" t="str">
        <f t="shared" si="14"/>
        <v>1</v>
      </c>
      <c r="Y18" s="67" t="str">
        <f t="shared" si="14"/>
        <v>0</v>
      </c>
      <c r="Z18" s="69" t="str">
        <f t="shared" si="14"/>
        <v>1</v>
      </c>
      <c r="AA18" s="67" t="str">
        <f t="shared" si="15"/>
        <v>0</v>
      </c>
      <c r="AB18" s="102" t="str">
        <f t="shared" si="15"/>
        <v>0</v>
      </c>
      <c r="AC18" s="103" t="str">
        <f t="shared" si="15"/>
        <v>1</v>
      </c>
      <c r="AD18" s="104" t="str">
        <f t="shared" si="15"/>
        <v>1</v>
      </c>
      <c r="AE18" s="113" t="str">
        <f t="shared" si="15"/>
        <v>0</v>
      </c>
      <c r="AF18" s="104" t="str">
        <f t="shared" si="15"/>
        <v>0</v>
      </c>
      <c r="AG18" s="104" t="str">
        <f t="shared" si="15"/>
        <v>1</v>
      </c>
      <c r="AH18" s="114" t="str">
        <f t="shared" si="15"/>
        <v>0</v>
      </c>
      <c r="AI18" s="70" t="s">
        <v>35</v>
      </c>
      <c r="AJ18" s="71">
        <f t="shared" si="16"/>
        <v>10</v>
      </c>
      <c r="AK18" s="76">
        <f t="shared" si="17"/>
        <v>15</v>
      </c>
      <c r="AL18" s="71">
        <f t="shared" si="18"/>
        <v>0</v>
      </c>
      <c r="AM18" s="76">
        <f t="shared" si="19"/>
        <v>10</v>
      </c>
      <c r="AN18" s="71">
        <f t="shared" si="20"/>
        <v>12</v>
      </c>
      <c r="AO18" s="76">
        <f t="shared" si="21"/>
        <v>4</v>
      </c>
      <c r="AQ18" s="72">
        <f t="shared" si="22"/>
        <v>175</v>
      </c>
      <c r="AR18" s="72">
        <f t="shared" si="23"/>
        <v>10</v>
      </c>
      <c r="AS18" s="72">
        <f t="shared" si="24"/>
        <v>196</v>
      </c>
      <c r="AU18" s="123" t="str">
        <f t="shared" si="25"/>
        <v>F053</v>
      </c>
      <c r="AX18" s="68" t="str">
        <f t="shared" si="26"/>
        <v>i5F</v>
      </c>
      <c r="AY18" s="68" t="str">
        <f t="shared" si="27"/>
        <v>2</v>
      </c>
    </row>
    <row r="19" spans="1:55" s="26" customFormat="1" ht="15">
      <c r="A19" s="53" t="s">
        <v>52</v>
      </c>
      <c r="B19" s="125" t="s">
        <v>58</v>
      </c>
      <c r="C19" s="151">
        <f t="shared" si="5"/>
        <v>6</v>
      </c>
      <c r="D19" s="24">
        <f t="shared" si="6"/>
        <v>24</v>
      </c>
      <c r="E19" s="53" t="str">
        <f t="shared" si="7"/>
        <v>54</v>
      </c>
      <c r="F19" s="27" t="str">
        <f t="shared" si="8"/>
        <v>BE</v>
      </c>
      <c r="G19" s="25" t="str">
        <f t="shared" si="9"/>
        <v>10</v>
      </c>
      <c r="H19" s="25" t="str">
        <f t="shared" si="10"/>
        <v/>
      </c>
      <c r="I19" s="25" t="str">
        <f t="shared" si="11"/>
        <v/>
      </c>
      <c r="J19" s="24" t="str">
        <f t="shared" si="12"/>
        <v/>
      </c>
      <c r="K19" s="53" t="str">
        <f t="shared" si="13"/>
        <v>0</v>
      </c>
      <c r="L19" s="27" t="str">
        <f t="shared" si="13"/>
        <v>1</v>
      </c>
      <c r="M19" s="27" t="str">
        <f t="shared" si="13"/>
        <v>0</v>
      </c>
      <c r="N19" s="35" t="str">
        <f t="shared" si="13"/>
        <v>1</v>
      </c>
      <c r="O19" s="27" t="str">
        <f t="shared" si="13"/>
        <v>0</v>
      </c>
      <c r="P19" s="27" t="str">
        <f t="shared" si="13"/>
        <v>1</v>
      </c>
      <c r="Q19" s="27" t="str">
        <f t="shared" si="13"/>
        <v>0</v>
      </c>
      <c r="R19" s="27" t="str">
        <f t="shared" si="13"/>
        <v>0</v>
      </c>
      <c r="S19" s="53" t="str">
        <f t="shared" si="14"/>
        <v>1</v>
      </c>
      <c r="T19" s="27" t="str">
        <f t="shared" si="14"/>
        <v>0</v>
      </c>
      <c r="U19" s="27" t="str">
        <f t="shared" si="14"/>
        <v>1</v>
      </c>
      <c r="V19" s="35" t="str">
        <f t="shared" si="14"/>
        <v>1</v>
      </c>
      <c r="W19" s="95" t="str">
        <f t="shared" si="14"/>
        <v>1</v>
      </c>
      <c r="X19" s="96" t="str">
        <f t="shared" si="14"/>
        <v>1</v>
      </c>
      <c r="Y19" s="27" t="str">
        <f t="shared" si="14"/>
        <v>1</v>
      </c>
      <c r="Z19" s="35" t="str">
        <f t="shared" si="14"/>
        <v>0</v>
      </c>
      <c r="AA19" s="27" t="str">
        <f t="shared" si="15"/>
        <v>0</v>
      </c>
      <c r="AB19" s="97" t="str">
        <f t="shared" si="15"/>
        <v>0</v>
      </c>
      <c r="AC19" s="98" t="str">
        <f t="shared" si="15"/>
        <v>0</v>
      </c>
      <c r="AD19" s="99" t="str">
        <f t="shared" si="15"/>
        <v>1</v>
      </c>
      <c r="AE19" s="111" t="str">
        <f t="shared" si="15"/>
        <v>0</v>
      </c>
      <c r="AF19" s="99" t="str">
        <f t="shared" si="15"/>
        <v>0</v>
      </c>
      <c r="AG19" s="99" t="str">
        <f t="shared" si="15"/>
        <v>0</v>
      </c>
      <c r="AH19" s="112" t="str">
        <f t="shared" si="15"/>
        <v>0</v>
      </c>
      <c r="AI19" s="58"/>
      <c r="AJ19" s="60">
        <f t="shared" si="16"/>
        <v>10</v>
      </c>
      <c r="AK19" s="75">
        <f t="shared" si="17"/>
        <v>2</v>
      </c>
      <c r="AL19" s="60">
        <f t="shared" si="18"/>
        <v>13</v>
      </c>
      <c r="AM19" s="75">
        <f t="shared" si="19"/>
        <v>7</v>
      </c>
      <c r="AN19" s="60">
        <f t="shared" si="20"/>
        <v>8</v>
      </c>
      <c r="AO19" s="75">
        <f t="shared" si="21"/>
        <v>0</v>
      </c>
      <c r="AQ19" s="26">
        <f t="shared" si="22"/>
        <v>162</v>
      </c>
      <c r="AR19" s="26">
        <f t="shared" si="23"/>
        <v>215</v>
      </c>
      <c r="AS19" s="26">
        <f t="shared" si="24"/>
        <v>128</v>
      </c>
      <c r="AU19" s="152" t="str">
        <f t="shared" si="25"/>
        <v>4BE1</v>
      </c>
      <c r="AV19" s="26">
        <v>2</v>
      </c>
      <c r="AX19" s="25" t="str">
        <f t="shared" si="26"/>
        <v>OFF</v>
      </c>
      <c r="AY19" s="25" t="str">
        <f t="shared" si="27"/>
        <v>A</v>
      </c>
      <c r="AZ19" s="26">
        <v>2</v>
      </c>
      <c r="BB19" s="26">
        <f>SUM(AJ19:AN19)</f>
        <v>40</v>
      </c>
      <c r="BC19" s="26">
        <f>SUM(AQ19:AS19)</f>
        <v>505</v>
      </c>
    </row>
    <row r="20" spans="1:55" s="20" customFormat="1" ht="15">
      <c r="A20" s="116" t="s">
        <v>52</v>
      </c>
      <c r="B20" s="126">
        <v>564690</v>
      </c>
      <c r="C20" s="119">
        <f t="shared" si="5"/>
        <v>6</v>
      </c>
      <c r="D20" s="4">
        <f t="shared" si="6"/>
        <v>24</v>
      </c>
      <c r="E20" s="116" t="str">
        <f t="shared" si="7"/>
        <v>56</v>
      </c>
      <c r="F20" s="11" t="str">
        <f t="shared" si="8"/>
        <v>46</v>
      </c>
      <c r="G20" s="7" t="str">
        <f t="shared" si="9"/>
        <v>90</v>
      </c>
      <c r="H20" s="7" t="str">
        <f t="shared" si="10"/>
        <v/>
      </c>
      <c r="I20" s="7" t="str">
        <f t="shared" si="11"/>
        <v/>
      </c>
      <c r="J20" s="4" t="str">
        <f t="shared" si="12"/>
        <v/>
      </c>
      <c r="K20" s="116" t="str">
        <f t="shared" si="13"/>
        <v>0</v>
      </c>
      <c r="L20" s="11" t="str">
        <f t="shared" si="13"/>
        <v>1</v>
      </c>
      <c r="M20" s="11" t="str">
        <f t="shared" si="13"/>
        <v>0</v>
      </c>
      <c r="N20" s="117" t="str">
        <f t="shared" si="13"/>
        <v>1</v>
      </c>
      <c r="O20" s="11" t="str">
        <f t="shared" si="13"/>
        <v>0</v>
      </c>
      <c r="P20" s="11" t="str">
        <f t="shared" si="13"/>
        <v>1</v>
      </c>
      <c r="Q20" s="11" t="str">
        <f t="shared" si="13"/>
        <v>1</v>
      </c>
      <c r="R20" s="11" t="str">
        <f t="shared" si="13"/>
        <v>0</v>
      </c>
      <c r="S20" s="116" t="str">
        <f t="shared" si="14"/>
        <v>0</v>
      </c>
      <c r="T20" s="11" t="str">
        <f t="shared" si="14"/>
        <v>1</v>
      </c>
      <c r="U20" s="11" t="str">
        <f t="shared" si="14"/>
        <v>0</v>
      </c>
      <c r="V20" s="117" t="str">
        <f t="shared" si="14"/>
        <v>0</v>
      </c>
      <c r="W20" s="105" t="str">
        <f t="shared" si="14"/>
        <v>0</v>
      </c>
      <c r="X20" s="106" t="str">
        <f t="shared" si="14"/>
        <v>1</v>
      </c>
      <c r="Y20" s="11" t="str">
        <f t="shared" si="14"/>
        <v>1</v>
      </c>
      <c r="Z20" s="117" t="str">
        <f t="shared" si="14"/>
        <v>0</v>
      </c>
      <c r="AA20" s="11" t="str">
        <f t="shared" si="15"/>
        <v>1</v>
      </c>
      <c r="AB20" s="85" t="str">
        <f t="shared" si="15"/>
        <v>0</v>
      </c>
      <c r="AC20" s="86" t="str">
        <f t="shared" si="15"/>
        <v>0</v>
      </c>
      <c r="AD20" s="88" t="str">
        <f t="shared" si="15"/>
        <v>1</v>
      </c>
      <c r="AE20" s="109" t="str">
        <f t="shared" si="15"/>
        <v>0</v>
      </c>
      <c r="AF20" s="88" t="str">
        <f t="shared" si="15"/>
        <v>0</v>
      </c>
      <c r="AG20" s="88" t="str">
        <f t="shared" si="15"/>
        <v>0</v>
      </c>
      <c r="AH20" s="110" t="str">
        <f t="shared" si="15"/>
        <v>0</v>
      </c>
      <c r="AI20" s="55"/>
      <c r="AJ20" s="61">
        <f t="shared" si="16"/>
        <v>10</v>
      </c>
      <c r="AK20" s="74">
        <f t="shared" si="17"/>
        <v>6</v>
      </c>
      <c r="AL20" s="61">
        <f t="shared" si="18"/>
        <v>2</v>
      </c>
      <c r="AM20" s="74">
        <f t="shared" si="19"/>
        <v>6</v>
      </c>
      <c r="AN20" s="61">
        <f t="shared" si="20"/>
        <v>9</v>
      </c>
      <c r="AO20" s="74">
        <f t="shared" si="21"/>
        <v>0</v>
      </c>
      <c r="AQ20" s="20">
        <f t="shared" si="22"/>
        <v>166</v>
      </c>
      <c r="AR20" s="20">
        <f t="shared" si="23"/>
        <v>38</v>
      </c>
      <c r="AS20" s="20">
        <f t="shared" si="24"/>
        <v>144</v>
      </c>
      <c r="AU20" s="127" t="str">
        <f t="shared" si="25"/>
        <v>6469</v>
      </c>
      <c r="AV20" s="20">
        <v>3</v>
      </c>
      <c r="AX20" s="7" t="str">
        <f t="shared" si="26"/>
        <v>OFF</v>
      </c>
      <c r="AY20" s="7" t="str">
        <f t="shared" si="27"/>
        <v>A</v>
      </c>
      <c r="AZ20" s="20">
        <v>2</v>
      </c>
      <c r="BB20" s="26">
        <f t="shared" ref="BB20:BB45" si="28">SUM(AJ20:AN20)</f>
        <v>33</v>
      </c>
      <c r="BC20" s="26">
        <f t="shared" ref="BC20:BC45" si="29">SUM(AQ20:AS20)</f>
        <v>348</v>
      </c>
    </row>
    <row r="21" spans="1:55" s="20" customFormat="1" ht="15">
      <c r="A21" s="116" t="s">
        <v>52</v>
      </c>
      <c r="B21" s="126" t="s">
        <v>51</v>
      </c>
      <c r="C21" s="119">
        <f t="shared" si="5"/>
        <v>6</v>
      </c>
      <c r="D21" s="4">
        <f t="shared" si="6"/>
        <v>24</v>
      </c>
      <c r="E21" s="116" t="str">
        <f t="shared" si="7"/>
        <v>5E</v>
      </c>
      <c r="F21" s="11" t="str">
        <f t="shared" si="8"/>
        <v>C7</v>
      </c>
      <c r="G21" s="7" t="str">
        <f t="shared" si="9"/>
        <v>20</v>
      </c>
      <c r="H21" s="7" t="str">
        <f t="shared" si="10"/>
        <v/>
      </c>
      <c r="I21" s="7" t="str">
        <f t="shared" si="11"/>
        <v/>
      </c>
      <c r="J21" s="4" t="str">
        <f t="shared" si="12"/>
        <v/>
      </c>
      <c r="K21" s="116" t="str">
        <f t="shared" ref="K21:R30" si="30">MID(HEX2BIN($E21,8),K$2,1)</f>
        <v>0</v>
      </c>
      <c r="L21" s="11" t="str">
        <f t="shared" si="30"/>
        <v>1</v>
      </c>
      <c r="M21" s="11" t="str">
        <f t="shared" si="30"/>
        <v>0</v>
      </c>
      <c r="N21" s="117" t="str">
        <f t="shared" si="30"/>
        <v>1</v>
      </c>
      <c r="O21" s="11" t="str">
        <f t="shared" si="30"/>
        <v>1</v>
      </c>
      <c r="P21" s="11" t="str">
        <f t="shared" si="30"/>
        <v>1</v>
      </c>
      <c r="Q21" s="11" t="str">
        <f t="shared" si="30"/>
        <v>1</v>
      </c>
      <c r="R21" s="11" t="str">
        <f t="shared" si="30"/>
        <v>0</v>
      </c>
      <c r="S21" s="116" t="str">
        <f t="shared" ref="S21:Z30" si="31">MID(HEX2BIN($F21,8),S$2,1)</f>
        <v>1</v>
      </c>
      <c r="T21" s="11" t="str">
        <f t="shared" si="31"/>
        <v>1</v>
      </c>
      <c r="U21" s="11" t="str">
        <f t="shared" si="31"/>
        <v>0</v>
      </c>
      <c r="V21" s="117" t="str">
        <f t="shared" si="31"/>
        <v>0</v>
      </c>
      <c r="W21" s="105" t="str">
        <f t="shared" si="31"/>
        <v>0</v>
      </c>
      <c r="X21" s="106" t="str">
        <f t="shared" si="31"/>
        <v>1</v>
      </c>
      <c r="Y21" s="11" t="str">
        <f t="shared" si="31"/>
        <v>1</v>
      </c>
      <c r="Z21" s="117" t="str">
        <f t="shared" si="31"/>
        <v>1</v>
      </c>
      <c r="AA21" s="11" t="str">
        <f t="shared" ref="AA21:AH30" si="32">MID(HEX2BIN($G21,8),AA$2,1)</f>
        <v>0</v>
      </c>
      <c r="AB21" s="85" t="str">
        <f t="shared" si="32"/>
        <v>0</v>
      </c>
      <c r="AC21" s="86" t="str">
        <f t="shared" si="32"/>
        <v>1</v>
      </c>
      <c r="AD21" s="88" t="str">
        <f t="shared" si="32"/>
        <v>0</v>
      </c>
      <c r="AE21" s="109" t="str">
        <f t="shared" si="32"/>
        <v>0</v>
      </c>
      <c r="AF21" s="88" t="str">
        <f t="shared" si="32"/>
        <v>0</v>
      </c>
      <c r="AG21" s="88" t="str">
        <f t="shared" si="32"/>
        <v>0</v>
      </c>
      <c r="AH21" s="110" t="str">
        <f t="shared" si="32"/>
        <v>0</v>
      </c>
      <c r="AI21" s="55"/>
      <c r="AJ21" s="61">
        <f t="shared" si="16"/>
        <v>10</v>
      </c>
      <c r="AK21" s="74">
        <f t="shared" si="17"/>
        <v>7</v>
      </c>
      <c r="AL21" s="61">
        <f t="shared" si="18"/>
        <v>3</v>
      </c>
      <c r="AM21" s="74">
        <f t="shared" si="19"/>
        <v>14</v>
      </c>
      <c r="AN21" s="61">
        <f t="shared" si="20"/>
        <v>4</v>
      </c>
      <c r="AO21" s="74">
        <f t="shared" si="21"/>
        <v>0</v>
      </c>
      <c r="AQ21" s="20">
        <f t="shared" si="22"/>
        <v>167</v>
      </c>
      <c r="AR21" s="20">
        <f t="shared" si="23"/>
        <v>62</v>
      </c>
      <c r="AS21" s="20">
        <f t="shared" si="24"/>
        <v>64</v>
      </c>
      <c r="AU21" s="127" t="str">
        <f t="shared" si="25"/>
        <v>EC72</v>
      </c>
      <c r="AX21" s="7" t="str">
        <f t="shared" si="26"/>
        <v>OFF</v>
      </c>
      <c r="AY21" s="7" t="str">
        <f t="shared" si="27"/>
        <v>A</v>
      </c>
      <c r="AZ21" s="20">
        <v>2</v>
      </c>
      <c r="BB21" s="26">
        <f t="shared" si="28"/>
        <v>38</v>
      </c>
      <c r="BC21" s="26">
        <f t="shared" si="29"/>
        <v>293</v>
      </c>
    </row>
    <row r="22" spans="1:55" s="20" customFormat="1" ht="15">
      <c r="A22" s="116" t="s">
        <v>53</v>
      </c>
      <c r="B22" s="126" t="s">
        <v>54</v>
      </c>
      <c r="C22" s="119">
        <f t="shared" si="5"/>
        <v>6</v>
      </c>
      <c r="D22" s="4">
        <f t="shared" si="6"/>
        <v>24</v>
      </c>
      <c r="E22" s="116" t="str">
        <f t="shared" si="7"/>
        <v>54</v>
      </c>
      <c r="F22" s="11" t="str">
        <f t="shared" si="8"/>
        <v>BE</v>
      </c>
      <c r="G22" s="7" t="str">
        <f t="shared" si="9"/>
        <v>14</v>
      </c>
      <c r="H22" s="7" t="str">
        <f t="shared" si="10"/>
        <v/>
      </c>
      <c r="I22" s="7" t="str">
        <f t="shared" si="11"/>
        <v/>
      </c>
      <c r="J22" s="4" t="str">
        <f t="shared" si="12"/>
        <v/>
      </c>
      <c r="K22" s="116" t="str">
        <f t="shared" si="30"/>
        <v>0</v>
      </c>
      <c r="L22" s="11" t="str">
        <f t="shared" si="30"/>
        <v>1</v>
      </c>
      <c r="M22" s="11" t="str">
        <f t="shared" si="30"/>
        <v>0</v>
      </c>
      <c r="N22" s="117" t="str">
        <f t="shared" si="30"/>
        <v>1</v>
      </c>
      <c r="O22" s="11" t="str">
        <f t="shared" si="30"/>
        <v>0</v>
      </c>
      <c r="P22" s="11" t="str">
        <f t="shared" si="30"/>
        <v>1</v>
      </c>
      <c r="Q22" s="11" t="str">
        <f t="shared" si="30"/>
        <v>0</v>
      </c>
      <c r="R22" s="11" t="str">
        <f t="shared" si="30"/>
        <v>0</v>
      </c>
      <c r="S22" s="116" t="str">
        <f t="shared" si="31"/>
        <v>1</v>
      </c>
      <c r="T22" s="11" t="str">
        <f t="shared" si="31"/>
        <v>0</v>
      </c>
      <c r="U22" s="11" t="str">
        <f t="shared" si="31"/>
        <v>1</v>
      </c>
      <c r="V22" s="117" t="str">
        <f t="shared" si="31"/>
        <v>1</v>
      </c>
      <c r="W22" s="105" t="str">
        <f t="shared" si="31"/>
        <v>1</v>
      </c>
      <c r="X22" s="106" t="str">
        <f t="shared" si="31"/>
        <v>1</v>
      </c>
      <c r="Y22" s="11" t="str">
        <f t="shared" si="31"/>
        <v>1</v>
      </c>
      <c r="Z22" s="117" t="str">
        <f t="shared" si="31"/>
        <v>0</v>
      </c>
      <c r="AA22" s="11" t="str">
        <f t="shared" si="32"/>
        <v>0</v>
      </c>
      <c r="AB22" s="85" t="str">
        <f t="shared" si="32"/>
        <v>0</v>
      </c>
      <c r="AC22" s="86" t="str">
        <f t="shared" si="32"/>
        <v>0</v>
      </c>
      <c r="AD22" s="88" t="str">
        <f t="shared" si="32"/>
        <v>1</v>
      </c>
      <c r="AE22" s="109" t="str">
        <f t="shared" si="32"/>
        <v>0</v>
      </c>
      <c r="AF22" s="88" t="str">
        <f t="shared" si="32"/>
        <v>1</v>
      </c>
      <c r="AG22" s="88" t="str">
        <f t="shared" si="32"/>
        <v>0</v>
      </c>
      <c r="AH22" s="110" t="str">
        <f t="shared" si="32"/>
        <v>0</v>
      </c>
      <c r="AI22" s="55"/>
      <c r="AJ22" s="61">
        <f t="shared" si="16"/>
        <v>10</v>
      </c>
      <c r="AK22" s="74">
        <f t="shared" si="17"/>
        <v>2</v>
      </c>
      <c r="AL22" s="61">
        <f t="shared" si="18"/>
        <v>13</v>
      </c>
      <c r="AM22" s="74">
        <f t="shared" si="19"/>
        <v>7</v>
      </c>
      <c r="AN22" s="61">
        <f t="shared" si="20"/>
        <v>8</v>
      </c>
      <c r="AO22" s="74">
        <f t="shared" si="21"/>
        <v>2</v>
      </c>
      <c r="AQ22" s="20">
        <f t="shared" si="22"/>
        <v>162</v>
      </c>
      <c r="AR22" s="20">
        <f t="shared" si="23"/>
        <v>215</v>
      </c>
      <c r="AS22" s="20">
        <f t="shared" si="24"/>
        <v>130</v>
      </c>
      <c r="AU22" s="127" t="str">
        <f t="shared" si="25"/>
        <v>4BE1</v>
      </c>
      <c r="AX22" s="7" t="str">
        <f t="shared" si="26"/>
        <v>OFF</v>
      </c>
      <c r="AY22" s="7" t="str">
        <f t="shared" si="27"/>
        <v>B</v>
      </c>
      <c r="AZ22" s="20">
        <v>4</v>
      </c>
      <c r="BB22" s="26">
        <f t="shared" si="28"/>
        <v>40</v>
      </c>
      <c r="BC22" s="26">
        <f t="shared" si="29"/>
        <v>507</v>
      </c>
    </row>
    <row r="23" spans="1:55" s="20" customFormat="1" ht="15">
      <c r="A23" s="116" t="s">
        <v>53</v>
      </c>
      <c r="B23" s="126">
        <v>564694</v>
      </c>
      <c r="C23" s="119">
        <f t="shared" si="5"/>
        <v>6</v>
      </c>
      <c r="D23" s="4">
        <f t="shared" si="6"/>
        <v>24</v>
      </c>
      <c r="E23" s="116" t="str">
        <f t="shared" si="7"/>
        <v>56</v>
      </c>
      <c r="F23" s="11" t="str">
        <f t="shared" si="8"/>
        <v>46</v>
      </c>
      <c r="G23" s="7" t="str">
        <f t="shared" si="9"/>
        <v>94</v>
      </c>
      <c r="H23" s="7" t="str">
        <f t="shared" si="10"/>
        <v/>
      </c>
      <c r="I23" s="7" t="str">
        <f t="shared" si="11"/>
        <v/>
      </c>
      <c r="J23" s="4" t="str">
        <f t="shared" si="12"/>
        <v/>
      </c>
      <c r="K23" s="116" t="str">
        <f t="shared" si="30"/>
        <v>0</v>
      </c>
      <c r="L23" s="11" t="str">
        <f t="shared" si="30"/>
        <v>1</v>
      </c>
      <c r="M23" s="11" t="str">
        <f t="shared" si="30"/>
        <v>0</v>
      </c>
      <c r="N23" s="117" t="str">
        <f t="shared" si="30"/>
        <v>1</v>
      </c>
      <c r="O23" s="11" t="str">
        <f t="shared" si="30"/>
        <v>0</v>
      </c>
      <c r="P23" s="11" t="str">
        <f t="shared" si="30"/>
        <v>1</v>
      </c>
      <c r="Q23" s="11" t="str">
        <f t="shared" si="30"/>
        <v>1</v>
      </c>
      <c r="R23" s="11" t="str">
        <f t="shared" si="30"/>
        <v>0</v>
      </c>
      <c r="S23" s="116" t="str">
        <f t="shared" si="31"/>
        <v>0</v>
      </c>
      <c r="T23" s="11" t="str">
        <f t="shared" si="31"/>
        <v>1</v>
      </c>
      <c r="U23" s="11" t="str">
        <f t="shared" si="31"/>
        <v>0</v>
      </c>
      <c r="V23" s="117" t="str">
        <f t="shared" si="31"/>
        <v>0</v>
      </c>
      <c r="W23" s="105" t="str">
        <f t="shared" si="31"/>
        <v>0</v>
      </c>
      <c r="X23" s="106" t="str">
        <f t="shared" si="31"/>
        <v>1</v>
      </c>
      <c r="Y23" s="11" t="str">
        <f t="shared" si="31"/>
        <v>1</v>
      </c>
      <c r="Z23" s="117" t="str">
        <f t="shared" si="31"/>
        <v>0</v>
      </c>
      <c r="AA23" s="11" t="str">
        <f t="shared" si="32"/>
        <v>1</v>
      </c>
      <c r="AB23" s="85" t="str">
        <f t="shared" si="32"/>
        <v>0</v>
      </c>
      <c r="AC23" s="86" t="str">
        <f t="shared" si="32"/>
        <v>0</v>
      </c>
      <c r="AD23" s="88" t="str">
        <f t="shared" si="32"/>
        <v>1</v>
      </c>
      <c r="AE23" s="109" t="str">
        <f t="shared" si="32"/>
        <v>0</v>
      </c>
      <c r="AF23" s="88" t="str">
        <f t="shared" si="32"/>
        <v>1</v>
      </c>
      <c r="AG23" s="88" t="str">
        <f t="shared" si="32"/>
        <v>0</v>
      </c>
      <c r="AH23" s="110" t="str">
        <f t="shared" si="32"/>
        <v>0</v>
      </c>
      <c r="AI23" s="55"/>
      <c r="AJ23" s="61">
        <f t="shared" si="16"/>
        <v>10</v>
      </c>
      <c r="AK23" s="74">
        <f t="shared" si="17"/>
        <v>6</v>
      </c>
      <c r="AL23" s="61">
        <f t="shared" si="18"/>
        <v>2</v>
      </c>
      <c r="AM23" s="74">
        <f t="shared" si="19"/>
        <v>6</v>
      </c>
      <c r="AN23" s="61">
        <f t="shared" si="20"/>
        <v>9</v>
      </c>
      <c r="AO23" s="74">
        <f t="shared" si="21"/>
        <v>2</v>
      </c>
      <c r="AQ23" s="20">
        <f t="shared" si="22"/>
        <v>166</v>
      </c>
      <c r="AR23" s="20">
        <f t="shared" si="23"/>
        <v>38</v>
      </c>
      <c r="AS23" s="20">
        <f t="shared" si="24"/>
        <v>146</v>
      </c>
      <c r="AU23" s="127" t="str">
        <f t="shared" si="25"/>
        <v>6469</v>
      </c>
      <c r="AX23" s="7" t="str">
        <f t="shared" si="26"/>
        <v>OFF</v>
      </c>
      <c r="AY23" s="7" t="str">
        <f t="shared" si="27"/>
        <v>B</v>
      </c>
      <c r="AZ23" s="20">
        <v>4</v>
      </c>
      <c r="BB23" s="26">
        <f t="shared" si="28"/>
        <v>33</v>
      </c>
      <c r="BC23" s="26">
        <f t="shared" si="29"/>
        <v>350</v>
      </c>
    </row>
    <row r="24" spans="1:55" s="20" customFormat="1" ht="15">
      <c r="A24" s="116" t="s">
        <v>53</v>
      </c>
      <c r="B24" s="126" t="s">
        <v>63</v>
      </c>
      <c r="C24" s="119">
        <f t="shared" si="5"/>
        <v>6</v>
      </c>
      <c r="D24" s="4">
        <f t="shared" si="6"/>
        <v>24</v>
      </c>
      <c r="E24" s="116" t="str">
        <f t="shared" si="7"/>
        <v>59</v>
      </c>
      <c r="F24" s="11" t="str">
        <f t="shared" si="8"/>
        <v>53</v>
      </c>
      <c r="G24" s="7" t="str">
        <f t="shared" si="9"/>
        <v>A4</v>
      </c>
      <c r="H24" s="7" t="str">
        <f t="shared" si="10"/>
        <v/>
      </c>
      <c r="I24" s="7" t="str">
        <f t="shared" si="11"/>
        <v/>
      </c>
      <c r="J24" s="4" t="str">
        <f t="shared" si="12"/>
        <v/>
      </c>
      <c r="K24" s="116" t="str">
        <f t="shared" si="30"/>
        <v>0</v>
      </c>
      <c r="L24" s="11" t="str">
        <f t="shared" si="30"/>
        <v>1</v>
      </c>
      <c r="M24" s="11" t="str">
        <f t="shared" si="30"/>
        <v>0</v>
      </c>
      <c r="N24" s="117" t="str">
        <f t="shared" si="30"/>
        <v>1</v>
      </c>
      <c r="O24" s="11" t="str">
        <f t="shared" si="30"/>
        <v>1</v>
      </c>
      <c r="P24" s="11" t="str">
        <f t="shared" si="30"/>
        <v>0</v>
      </c>
      <c r="Q24" s="11" t="str">
        <f t="shared" si="30"/>
        <v>0</v>
      </c>
      <c r="R24" s="11" t="str">
        <f t="shared" si="30"/>
        <v>1</v>
      </c>
      <c r="S24" s="116" t="str">
        <f t="shared" si="31"/>
        <v>0</v>
      </c>
      <c r="T24" s="11" t="str">
        <f t="shared" si="31"/>
        <v>1</v>
      </c>
      <c r="U24" s="11" t="str">
        <f t="shared" si="31"/>
        <v>0</v>
      </c>
      <c r="V24" s="117" t="str">
        <f t="shared" si="31"/>
        <v>1</v>
      </c>
      <c r="W24" s="105" t="str">
        <f t="shared" si="31"/>
        <v>0</v>
      </c>
      <c r="X24" s="106" t="str">
        <f t="shared" si="31"/>
        <v>0</v>
      </c>
      <c r="Y24" s="11" t="str">
        <f t="shared" si="31"/>
        <v>1</v>
      </c>
      <c r="Z24" s="117" t="str">
        <f t="shared" si="31"/>
        <v>1</v>
      </c>
      <c r="AA24" s="11" t="str">
        <f t="shared" si="32"/>
        <v>1</v>
      </c>
      <c r="AB24" s="85" t="str">
        <f t="shared" si="32"/>
        <v>0</v>
      </c>
      <c r="AC24" s="86" t="str">
        <f t="shared" si="32"/>
        <v>1</v>
      </c>
      <c r="AD24" s="88" t="str">
        <f t="shared" si="32"/>
        <v>0</v>
      </c>
      <c r="AE24" s="109" t="str">
        <f t="shared" si="32"/>
        <v>0</v>
      </c>
      <c r="AF24" s="88" t="str">
        <f t="shared" si="32"/>
        <v>1</v>
      </c>
      <c r="AG24" s="88" t="str">
        <f t="shared" si="32"/>
        <v>0</v>
      </c>
      <c r="AH24" s="110" t="str">
        <f t="shared" si="32"/>
        <v>0</v>
      </c>
      <c r="AI24" s="55"/>
      <c r="AJ24" s="61">
        <f t="shared" si="16"/>
        <v>10</v>
      </c>
      <c r="AK24" s="74">
        <f t="shared" si="17"/>
        <v>9</v>
      </c>
      <c r="AL24" s="61">
        <f t="shared" si="18"/>
        <v>10</v>
      </c>
      <c r="AM24" s="74">
        <f t="shared" si="19"/>
        <v>12</v>
      </c>
      <c r="AN24" s="61">
        <f t="shared" si="20"/>
        <v>5</v>
      </c>
      <c r="AO24" s="74">
        <f t="shared" si="21"/>
        <v>2</v>
      </c>
      <c r="AQ24" s="20">
        <f t="shared" si="22"/>
        <v>169</v>
      </c>
      <c r="AR24" s="20">
        <f t="shared" si="23"/>
        <v>172</v>
      </c>
      <c r="AS24" s="20">
        <f t="shared" si="24"/>
        <v>82</v>
      </c>
      <c r="AU24" s="127" t="str">
        <f t="shared" si="25"/>
        <v>953A</v>
      </c>
      <c r="AV24" s="20">
        <v>4</v>
      </c>
      <c r="AX24" s="7" t="str">
        <f t="shared" si="26"/>
        <v>OFF</v>
      </c>
      <c r="AY24" s="7" t="str">
        <f t="shared" si="27"/>
        <v>B</v>
      </c>
      <c r="AZ24" s="20">
        <v>4</v>
      </c>
      <c r="BB24" s="26">
        <f t="shared" si="28"/>
        <v>46</v>
      </c>
      <c r="BC24" s="26">
        <f t="shared" si="29"/>
        <v>423</v>
      </c>
    </row>
    <row r="25" spans="1:55" s="20" customFormat="1" ht="15">
      <c r="A25" s="116" t="s">
        <v>53</v>
      </c>
      <c r="B25" s="126" t="s">
        <v>62</v>
      </c>
      <c r="C25" s="119">
        <f t="shared" si="5"/>
        <v>6</v>
      </c>
      <c r="D25" s="4">
        <f t="shared" si="6"/>
        <v>24</v>
      </c>
      <c r="E25" s="116" t="str">
        <f t="shared" si="7"/>
        <v>5E</v>
      </c>
      <c r="F25" s="11" t="str">
        <f t="shared" si="8"/>
        <v>C7</v>
      </c>
      <c r="G25" s="7" t="str">
        <f t="shared" si="9"/>
        <v>24</v>
      </c>
      <c r="H25" s="7" t="str">
        <f t="shared" si="10"/>
        <v/>
      </c>
      <c r="I25" s="7" t="str">
        <f t="shared" si="11"/>
        <v/>
      </c>
      <c r="J25" s="4" t="str">
        <f t="shared" si="12"/>
        <v/>
      </c>
      <c r="K25" s="116" t="str">
        <f t="shared" si="30"/>
        <v>0</v>
      </c>
      <c r="L25" s="11" t="str">
        <f t="shared" si="30"/>
        <v>1</v>
      </c>
      <c r="M25" s="11" t="str">
        <f t="shared" si="30"/>
        <v>0</v>
      </c>
      <c r="N25" s="117" t="str">
        <f t="shared" si="30"/>
        <v>1</v>
      </c>
      <c r="O25" s="11" t="str">
        <f t="shared" si="30"/>
        <v>1</v>
      </c>
      <c r="P25" s="11" t="str">
        <f t="shared" si="30"/>
        <v>1</v>
      </c>
      <c r="Q25" s="11" t="str">
        <f t="shared" si="30"/>
        <v>1</v>
      </c>
      <c r="R25" s="11" t="str">
        <f t="shared" si="30"/>
        <v>0</v>
      </c>
      <c r="S25" s="116" t="str">
        <f t="shared" si="31"/>
        <v>1</v>
      </c>
      <c r="T25" s="11" t="str">
        <f t="shared" si="31"/>
        <v>1</v>
      </c>
      <c r="U25" s="11" t="str">
        <f t="shared" si="31"/>
        <v>0</v>
      </c>
      <c r="V25" s="117" t="str">
        <f t="shared" si="31"/>
        <v>0</v>
      </c>
      <c r="W25" s="105" t="str">
        <f t="shared" si="31"/>
        <v>0</v>
      </c>
      <c r="X25" s="106" t="str">
        <f t="shared" si="31"/>
        <v>1</v>
      </c>
      <c r="Y25" s="11" t="str">
        <f t="shared" si="31"/>
        <v>1</v>
      </c>
      <c r="Z25" s="117" t="str">
        <f t="shared" si="31"/>
        <v>1</v>
      </c>
      <c r="AA25" s="11" t="str">
        <f t="shared" si="32"/>
        <v>0</v>
      </c>
      <c r="AB25" s="85" t="str">
        <f t="shared" si="32"/>
        <v>0</v>
      </c>
      <c r="AC25" s="86" t="str">
        <f t="shared" si="32"/>
        <v>1</v>
      </c>
      <c r="AD25" s="88" t="str">
        <f t="shared" si="32"/>
        <v>0</v>
      </c>
      <c r="AE25" s="109" t="str">
        <f t="shared" si="32"/>
        <v>0</v>
      </c>
      <c r="AF25" s="88" t="str">
        <f t="shared" si="32"/>
        <v>1</v>
      </c>
      <c r="AG25" s="88" t="str">
        <f t="shared" si="32"/>
        <v>0</v>
      </c>
      <c r="AH25" s="110" t="str">
        <f t="shared" si="32"/>
        <v>0</v>
      </c>
      <c r="AI25" s="55"/>
      <c r="AJ25" s="61">
        <f t="shared" si="16"/>
        <v>10</v>
      </c>
      <c r="AK25" s="74">
        <f t="shared" si="17"/>
        <v>7</v>
      </c>
      <c r="AL25" s="61">
        <f t="shared" si="18"/>
        <v>3</v>
      </c>
      <c r="AM25" s="74">
        <f t="shared" si="19"/>
        <v>14</v>
      </c>
      <c r="AN25" s="61">
        <f t="shared" si="20"/>
        <v>4</v>
      </c>
      <c r="AO25" s="74">
        <f t="shared" si="21"/>
        <v>2</v>
      </c>
      <c r="AQ25" s="20">
        <f t="shared" si="22"/>
        <v>167</v>
      </c>
      <c r="AR25" s="20">
        <f t="shared" si="23"/>
        <v>62</v>
      </c>
      <c r="AS25" s="20">
        <f t="shared" si="24"/>
        <v>66</v>
      </c>
      <c r="AU25" s="127" t="str">
        <f t="shared" si="25"/>
        <v>EC72</v>
      </c>
      <c r="AX25" s="7" t="str">
        <f t="shared" si="26"/>
        <v>OFF</v>
      </c>
      <c r="AY25" s="7" t="str">
        <f t="shared" si="27"/>
        <v>B</v>
      </c>
      <c r="AZ25" s="20">
        <v>4</v>
      </c>
      <c r="BB25" s="26">
        <f t="shared" si="28"/>
        <v>38</v>
      </c>
      <c r="BC25" s="26">
        <f t="shared" si="29"/>
        <v>295</v>
      </c>
    </row>
    <row r="26" spans="1:55" s="20" customFormat="1" ht="15">
      <c r="A26" s="116" t="s">
        <v>48</v>
      </c>
      <c r="B26" s="126" t="s">
        <v>70</v>
      </c>
      <c r="C26" s="119">
        <f t="shared" si="5"/>
        <v>6</v>
      </c>
      <c r="D26" s="4">
        <f t="shared" si="6"/>
        <v>24</v>
      </c>
      <c r="E26" s="116" t="str">
        <f t="shared" si="7"/>
        <v>54</v>
      </c>
      <c r="F26" s="11" t="str">
        <f t="shared" si="8"/>
        <v>BE</v>
      </c>
      <c r="G26" s="7" t="str">
        <f t="shared" si="9"/>
        <v>1C</v>
      </c>
      <c r="H26" s="7" t="str">
        <f t="shared" si="10"/>
        <v/>
      </c>
      <c r="I26" s="7" t="str">
        <f t="shared" si="11"/>
        <v/>
      </c>
      <c r="J26" s="4" t="str">
        <f t="shared" si="12"/>
        <v/>
      </c>
      <c r="K26" s="116" t="str">
        <f t="shared" si="30"/>
        <v>0</v>
      </c>
      <c r="L26" s="11" t="str">
        <f t="shared" si="30"/>
        <v>1</v>
      </c>
      <c r="M26" s="11" t="str">
        <f t="shared" si="30"/>
        <v>0</v>
      </c>
      <c r="N26" s="117" t="str">
        <f t="shared" si="30"/>
        <v>1</v>
      </c>
      <c r="O26" s="11" t="str">
        <f t="shared" si="30"/>
        <v>0</v>
      </c>
      <c r="P26" s="11" t="str">
        <f t="shared" si="30"/>
        <v>1</v>
      </c>
      <c r="Q26" s="11" t="str">
        <f t="shared" si="30"/>
        <v>0</v>
      </c>
      <c r="R26" s="11" t="str">
        <f t="shared" si="30"/>
        <v>0</v>
      </c>
      <c r="S26" s="116" t="str">
        <f t="shared" si="31"/>
        <v>1</v>
      </c>
      <c r="T26" s="11" t="str">
        <f t="shared" si="31"/>
        <v>0</v>
      </c>
      <c r="U26" s="11" t="str">
        <f t="shared" si="31"/>
        <v>1</v>
      </c>
      <c r="V26" s="117" t="str">
        <f t="shared" si="31"/>
        <v>1</v>
      </c>
      <c r="W26" s="105" t="str">
        <f t="shared" si="31"/>
        <v>1</v>
      </c>
      <c r="X26" s="106" t="str">
        <f t="shared" si="31"/>
        <v>1</v>
      </c>
      <c r="Y26" s="11" t="str">
        <f t="shared" si="31"/>
        <v>1</v>
      </c>
      <c r="Z26" s="117" t="str">
        <f t="shared" si="31"/>
        <v>0</v>
      </c>
      <c r="AA26" s="11" t="str">
        <f t="shared" si="32"/>
        <v>0</v>
      </c>
      <c r="AB26" s="85" t="str">
        <f t="shared" si="32"/>
        <v>0</v>
      </c>
      <c r="AC26" s="86" t="str">
        <f t="shared" si="32"/>
        <v>0</v>
      </c>
      <c r="AD26" s="88" t="str">
        <f t="shared" si="32"/>
        <v>1</v>
      </c>
      <c r="AE26" s="109" t="str">
        <f t="shared" si="32"/>
        <v>1</v>
      </c>
      <c r="AF26" s="88" t="str">
        <f t="shared" si="32"/>
        <v>1</v>
      </c>
      <c r="AG26" s="88" t="str">
        <f t="shared" si="32"/>
        <v>0</v>
      </c>
      <c r="AH26" s="110" t="str">
        <f t="shared" si="32"/>
        <v>0</v>
      </c>
      <c r="AI26" s="55"/>
      <c r="AJ26" s="61">
        <f t="shared" si="16"/>
        <v>10</v>
      </c>
      <c r="AK26" s="74">
        <f t="shared" si="17"/>
        <v>2</v>
      </c>
      <c r="AL26" s="61">
        <f t="shared" si="18"/>
        <v>13</v>
      </c>
      <c r="AM26" s="74">
        <f t="shared" si="19"/>
        <v>7</v>
      </c>
      <c r="AN26" s="61">
        <f t="shared" si="20"/>
        <v>8</v>
      </c>
      <c r="AO26" s="74">
        <f t="shared" si="21"/>
        <v>3</v>
      </c>
      <c r="AQ26" s="20">
        <f t="shared" si="22"/>
        <v>162</v>
      </c>
      <c r="AR26" s="20">
        <f t="shared" si="23"/>
        <v>215</v>
      </c>
      <c r="AS26" s="20">
        <f t="shared" si="24"/>
        <v>131</v>
      </c>
      <c r="AU26" s="127" t="str">
        <f t="shared" si="25"/>
        <v>4BE1</v>
      </c>
      <c r="AX26" s="7" t="str">
        <f t="shared" si="26"/>
        <v>OFF</v>
      </c>
      <c r="AY26" s="7" t="str">
        <f t="shared" si="27"/>
        <v>C</v>
      </c>
      <c r="AZ26" s="20">
        <v>2</v>
      </c>
      <c r="BB26" s="26">
        <f t="shared" si="28"/>
        <v>40</v>
      </c>
      <c r="BC26" s="26">
        <f t="shared" si="29"/>
        <v>508</v>
      </c>
    </row>
    <row r="27" spans="1:55" s="20" customFormat="1" ht="15">
      <c r="A27" s="116" t="s">
        <v>48</v>
      </c>
      <c r="B27" s="126" t="s">
        <v>69</v>
      </c>
      <c r="C27" s="119">
        <f t="shared" si="5"/>
        <v>6</v>
      </c>
      <c r="D27" s="4">
        <f t="shared" si="6"/>
        <v>24</v>
      </c>
      <c r="E27" s="116" t="str">
        <f t="shared" si="7"/>
        <v>56</v>
      </c>
      <c r="F27" s="11" t="str">
        <f t="shared" si="8"/>
        <v>46</v>
      </c>
      <c r="G27" s="7" t="str">
        <f t="shared" si="9"/>
        <v>9C</v>
      </c>
      <c r="H27" s="7" t="str">
        <f t="shared" si="10"/>
        <v/>
      </c>
      <c r="I27" s="7" t="str">
        <f t="shared" si="11"/>
        <v/>
      </c>
      <c r="J27" s="4" t="str">
        <f t="shared" si="12"/>
        <v/>
      </c>
      <c r="K27" s="116" t="str">
        <f t="shared" si="30"/>
        <v>0</v>
      </c>
      <c r="L27" s="11" t="str">
        <f t="shared" si="30"/>
        <v>1</v>
      </c>
      <c r="M27" s="11" t="str">
        <f t="shared" si="30"/>
        <v>0</v>
      </c>
      <c r="N27" s="117" t="str">
        <f t="shared" si="30"/>
        <v>1</v>
      </c>
      <c r="O27" s="11" t="str">
        <f t="shared" si="30"/>
        <v>0</v>
      </c>
      <c r="P27" s="11" t="str">
        <f t="shared" si="30"/>
        <v>1</v>
      </c>
      <c r="Q27" s="11" t="str">
        <f t="shared" si="30"/>
        <v>1</v>
      </c>
      <c r="R27" s="11" t="str">
        <f t="shared" si="30"/>
        <v>0</v>
      </c>
      <c r="S27" s="116" t="str">
        <f t="shared" si="31"/>
        <v>0</v>
      </c>
      <c r="T27" s="11" t="str">
        <f t="shared" si="31"/>
        <v>1</v>
      </c>
      <c r="U27" s="11" t="str">
        <f t="shared" si="31"/>
        <v>0</v>
      </c>
      <c r="V27" s="117" t="str">
        <f t="shared" si="31"/>
        <v>0</v>
      </c>
      <c r="W27" s="105" t="str">
        <f t="shared" si="31"/>
        <v>0</v>
      </c>
      <c r="X27" s="106" t="str">
        <f t="shared" si="31"/>
        <v>1</v>
      </c>
      <c r="Y27" s="11" t="str">
        <f t="shared" si="31"/>
        <v>1</v>
      </c>
      <c r="Z27" s="117" t="str">
        <f t="shared" si="31"/>
        <v>0</v>
      </c>
      <c r="AA27" s="11" t="str">
        <f t="shared" si="32"/>
        <v>1</v>
      </c>
      <c r="AB27" s="85" t="str">
        <f t="shared" si="32"/>
        <v>0</v>
      </c>
      <c r="AC27" s="86" t="str">
        <f t="shared" si="32"/>
        <v>0</v>
      </c>
      <c r="AD27" s="88" t="str">
        <f t="shared" si="32"/>
        <v>1</v>
      </c>
      <c r="AE27" s="109" t="str">
        <f t="shared" si="32"/>
        <v>1</v>
      </c>
      <c r="AF27" s="88" t="str">
        <f t="shared" si="32"/>
        <v>1</v>
      </c>
      <c r="AG27" s="88" t="str">
        <f t="shared" si="32"/>
        <v>0</v>
      </c>
      <c r="AH27" s="110" t="str">
        <f t="shared" si="32"/>
        <v>0</v>
      </c>
      <c r="AI27" s="55"/>
      <c r="AJ27" s="61">
        <f t="shared" si="16"/>
        <v>10</v>
      </c>
      <c r="AK27" s="74">
        <f t="shared" si="17"/>
        <v>6</v>
      </c>
      <c r="AL27" s="61">
        <f t="shared" si="18"/>
        <v>2</v>
      </c>
      <c r="AM27" s="74">
        <f t="shared" si="19"/>
        <v>6</v>
      </c>
      <c r="AN27" s="61">
        <f t="shared" si="20"/>
        <v>9</v>
      </c>
      <c r="AO27" s="74">
        <f t="shared" si="21"/>
        <v>3</v>
      </c>
      <c r="AQ27" s="20">
        <f t="shared" si="22"/>
        <v>166</v>
      </c>
      <c r="AR27" s="20">
        <f t="shared" si="23"/>
        <v>38</v>
      </c>
      <c r="AS27" s="20">
        <f t="shared" si="24"/>
        <v>147</v>
      </c>
      <c r="AU27" s="127" t="str">
        <f t="shared" si="25"/>
        <v>6469</v>
      </c>
      <c r="AX27" s="7" t="str">
        <f t="shared" si="26"/>
        <v>OFF</v>
      </c>
      <c r="AY27" s="7" t="str">
        <f t="shared" si="27"/>
        <v>C</v>
      </c>
      <c r="AZ27" s="20">
        <v>2</v>
      </c>
      <c r="BB27" s="26">
        <f t="shared" si="28"/>
        <v>33</v>
      </c>
      <c r="BC27" s="26">
        <f t="shared" si="29"/>
        <v>351</v>
      </c>
    </row>
    <row r="28" spans="1:55" s="20" customFormat="1" ht="15">
      <c r="A28" s="116" t="s">
        <v>48</v>
      </c>
      <c r="B28" s="126" t="s">
        <v>68</v>
      </c>
      <c r="C28" s="119">
        <f t="shared" si="5"/>
        <v>6</v>
      </c>
      <c r="D28" s="4">
        <f t="shared" si="6"/>
        <v>24</v>
      </c>
      <c r="E28" s="116" t="str">
        <f t="shared" si="7"/>
        <v>59</v>
      </c>
      <c r="F28" s="11" t="str">
        <f t="shared" si="8"/>
        <v>53</v>
      </c>
      <c r="G28" s="7" t="str">
        <f t="shared" si="9"/>
        <v>AC</v>
      </c>
      <c r="H28" s="7" t="str">
        <f t="shared" si="10"/>
        <v/>
      </c>
      <c r="I28" s="7" t="str">
        <f t="shared" si="11"/>
        <v/>
      </c>
      <c r="J28" s="4" t="str">
        <f t="shared" si="12"/>
        <v/>
      </c>
      <c r="K28" s="116" t="str">
        <f t="shared" si="30"/>
        <v>0</v>
      </c>
      <c r="L28" s="11" t="str">
        <f t="shared" si="30"/>
        <v>1</v>
      </c>
      <c r="M28" s="11" t="str">
        <f t="shared" si="30"/>
        <v>0</v>
      </c>
      <c r="N28" s="117" t="str">
        <f t="shared" si="30"/>
        <v>1</v>
      </c>
      <c r="O28" s="11" t="str">
        <f t="shared" si="30"/>
        <v>1</v>
      </c>
      <c r="P28" s="11" t="str">
        <f t="shared" si="30"/>
        <v>0</v>
      </c>
      <c r="Q28" s="11" t="str">
        <f t="shared" si="30"/>
        <v>0</v>
      </c>
      <c r="R28" s="11" t="str">
        <f t="shared" si="30"/>
        <v>1</v>
      </c>
      <c r="S28" s="116" t="str">
        <f t="shared" si="31"/>
        <v>0</v>
      </c>
      <c r="T28" s="11" t="str">
        <f t="shared" si="31"/>
        <v>1</v>
      </c>
      <c r="U28" s="11" t="str">
        <f t="shared" si="31"/>
        <v>0</v>
      </c>
      <c r="V28" s="117" t="str">
        <f t="shared" si="31"/>
        <v>1</v>
      </c>
      <c r="W28" s="105" t="str">
        <f t="shared" si="31"/>
        <v>0</v>
      </c>
      <c r="X28" s="106" t="str">
        <f t="shared" si="31"/>
        <v>0</v>
      </c>
      <c r="Y28" s="11" t="str">
        <f t="shared" si="31"/>
        <v>1</v>
      </c>
      <c r="Z28" s="117" t="str">
        <f t="shared" si="31"/>
        <v>1</v>
      </c>
      <c r="AA28" s="11" t="str">
        <f t="shared" si="32"/>
        <v>1</v>
      </c>
      <c r="AB28" s="85" t="str">
        <f t="shared" si="32"/>
        <v>0</v>
      </c>
      <c r="AC28" s="86" t="str">
        <f t="shared" si="32"/>
        <v>1</v>
      </c>
      <c r="AD28" s="88" t="str">
        <f t="shared" si="32"/>
        <v>0</v>
      </c>
      <c r="AE28" s="109" t="str">
        <f t="shared" si="32"/>
        <v>1</v>
      </c>
      <c r="AF28" s="88" t="str">
        <f t="shared" si="32"/>
        <v>1</v>
      </c>
      <c r="AG28" s="88" t="str">
        <f t="shared" si="32"/>
        <v>0</v>
      </c>
      <c r="AH28" s="110" t="str">
        <f t="shared" si="32"/>
        <v>0</v>
      </c>
      <c r="AI28" s="55"/>
      <c r="AJ28" s="61">
        <f t="shared" si="16"/>
        <v>10</v>
      </c>
      <c r="AK28" s="74">
        <f t="shared" si="17"/>
        <v>9</v>
      </c>
      <c r="AL28" s="61">
        <f t="shared" si="18"/>
        <v>10</v>
      </c>
      <c r="AM28" s="74">
        <f t="shared" si="19"/>
        <v>12</v>
      </c>
      <c r="AN28" s="61">
        <f t="shared" si="20"/>
        <v>5</v>
      </c>
      <c r="AO28" s="74">
        <f t="shared" si="21"/>
        <v>3</v>
      </c>
      <c r="AQ28" s="20">
        <f t="shared" si="22"/>
        <v>169</v>
      </c>
      <c r="AR28" s="20">
        <f t="shared" si="23"/>
        <v>172</v>
      </c>
      <c r="AS28" s="20">
        <f t="shared" si="24"/>
        <v>83</v>
      </c>
      <c r="AU28" s="127" t="str">
        <f t="shared" si="25"/>
        <v>953A</v>
      </c>
      <c r="AX28" s="7" t="str">
        <f t="shared" si="26"/>
        <v>OFF</v>
      </c>
      <c r="AY28" s="7" t="str">
        <f t="shared" si="27"/>
        <v>C</v>
      </c>
      <c r="AZ28" s="20">
        <v>2</v>
      </c>
      <c r="BB28" s="26">
        <f t="shared" si="28"/>
        <v>46</v>
      </c>
      <c r="BC28" s="26">
        <f t="shared" si="29"/>
        <v>424</v>
      </c>
    </row>
    <row r="29" spans="1:55" s="20" customFormat="1" ht="15">
      <c r="A29" s="116" t="s">
        <v>50</v>
      </c>
      <c r="B29" s="126" t="s">
        <v>74</v>
      </c>
      <c r="C29" s="119">
        <f t="shared" si="5"/>
        <v>6</v>
      </c>
      <c r="D29" s="4">
        <f t="shared" si="6"/>
        <v>24</v>
      </c>
      <c r="E29" s="116" t="str">
        <f t="shared" si="7"/>
        <v>5A</v>
      </c>
      <c r="F29" s="11" t="str">
        <f t="shared" si="8"/>
        <v>98</v>
      </c>
      <c r="G29" s="7" t="str">
        <f t="shared" si="9"/>
        <v>B2</v>
      </c>
      <c r="H29" s="7" t="str">
        <f t="shared" si="10"/>
        <v/>
      </c>
      <c r="I29" s="7" t="str">
        <f t="shared" si="11"/>
        <v/>
      </c>
      <c r="J29" s="4" t="str">
        <f t="shared" si="12"/>
        <v/>
      </c>
      <c r="K29" s="116" t="str">
        <f t="shared" si="30"/>
        <v>0</v>
      </c>
      <c r="L29" s="11" t="str">
        <f t="shared" si="30"/>
        <v>1</v>
      </c>
      <c r="M29" s="11" t="str">
        <f t="shared" si="30"/>
        <v>0</v>
      </c>
      <c r="N29" s="117" t="str">
        <f t="shared" si="30"/>
        <v>1</v>
      </c>
      <c r="O29" s="11" t="str">
        <f t="shared" si="30"/>
        <v>1</v>
      </c>
      <c r="P29" s="11" t="str">
        <f t="shared" si="30"/>
        <v>0</v>
      </c>
      <c r="Q29" s="11" t="str">
        <f t="shared" si="30"/>
        <v>1</v>
      </c>
      <c r="R29" s="11" t="str">
        <f t="shared" si="30"/>
        <v>0</v>
      </c>
      <c r="S29" s="116" t="str">
        <f t="shared" si="31"/>
        <v>1</v>
      </c>
      <c r="T29" s="11" t="str">
        <f t="shared" si="31"/>
        <v>0</v>
      </c>
      <c r="U29" s="11" t="str">
        <f t="shared" si="31"/>
        <v>0</v>
      </c>
      <c r="V29" s="117" t="str">
        <f t="shared" si="31"/>
        <v>1</v>
      </c>
      <c r="W29" s="105" t="str">
        <f t="shared" si="31"/>
        <v>1</v>
      </c>
      <c r="X29" s="106" t="str">
        <f t="shared" si="31"/>
        <v>0</v>
      </c>
      <c r="Y29" s="11" t="str">
        <f t="shared" si="31"/>
        <v>0</v>
      </c>
      <c r="Z29" s="117" t="str">
        <f t="shared" si="31"/>
        <v>0</v>
      </c>
      <c r="AA29" s="11" t="str">
        <f t="shared" si="32"/>
        <v>1</v>
      </c>
      <c r="AB29" s="85" t="str">
        <f t="shared" si="32"/>
        <v>0</v>
      </c>
      <c r="AC29" s="86" t="str">
        <f t="shared" si="32"/>
        <v>1</v>
      </c>
      <c r="AD29" s="88" t="str">
        <f t="shared" si="32"/>
        <v>1</v>
      </c>
      <c r="AE29" s="109" t="str">
        <f t="shared" si="32"/>
        <v>0</v>
      </c>
      <c r="AF29" s="88" t="str">
        <f t="shared" si="32"/>
        <v>0</v>
      </c>
      <c r="AG29" s="88" t="str">
        <f t="shared" si="32"/>
        <v>1</v>
      </c>
      <c r="AH29" s="110" t="str">
        <f t="shared" si="32"/>
        <v>0</v>
      </c>
      <c r="AI29" s="55"/>
      <c r="AJ29" s="61">
        <f t="shared" si="16"/>
        <v>10</v>
      </c>
      <c r="AK29" s="74">
        <f t="shared" si="17"/>
        <v>5</v>
      </c>
      <c r="AL29" s="61">
        <f t="shared" si="18"/>
        <v>9</v>
      </c>
      <c r="AM29" s="74">
        <f t="shared" si="19"/>
        <v>1</v>
      </c>
      <c r="AN29" s="61">
        <f t="shared" si="20"/>
        <v>13</v>
      </c>
      <c r="AO29" s="74">
        <f t="shared" si="21"/>
        <v>4</v>
      </c>
      <c r="AQ29" s="20">
        <f t="shared" si="22"/>
        <v>165</v>
      </c>
      <c r="AR29" s="20">
        <f t="shared" si="23"/>
        <v>145</v>
      </c>
      <c r="AS29" s="20">
        <f t="shared" si="24"/>
        <v>212</v>
      </c>
      <c r="AU29" s="127" t="str">
        <f t="shared" si="25"/>
        <v>A98B</v>
      </c>
      <c r="AX29" s="7" t="str">
        <f t="shared" si="26"/>
        <v>OFF</v>
      </c>
      <c r="AY29" s="7" t="str">
        <f t="shared" si="27"/>
        <v>D</v>
      </c>
      <c r="AZ29" s="20">
        <v>4</v>
      </c>
      <c r="BB29" s="26">
        <f t="shared" si="28"/>
        <v>38</v>
      </c>
      <c r="BC29" s="26">
        <f t="shared" si="29"/>
        <v>522</v>
      </c>
    </row>
    <row r="30" spans="1:55" s="20" customFormat="1" ht="15">
      <c r="A30" s="116" t="s">
        <v>50</v>
      </c>
      <c r="B30" s="126" t="s">
        <v>76</v>
      </c>
      <c r="C30" s="119">
        <f t="shared" si="5"/>
        <v>6</v>
      </c>
      <c r="D30" s="4">
        <f t="shared" si="6"/>
        <v>24</v>
      </c>
      <c r="E30" s="116" t="str">
        <f t="shared" si="7"/>
        <v>5B</v>
      </c>
      <c r="F30" s="11" t="str">
        <f t="shared" si="8"/>
        <v>3A</v>
      </c>
      <c r="G30" s="7" t="str">
        <f t="shared" si="9"/>
        <v>42</v>
      </c>
      <c r="H30" s="7" t="str">
        <f t="shared" si="10"/>
        <v/>
      </c>
      <c r="I30" s="7" t="str">
        <f t="shared" si="11"/>
        <v/>
      </c>
      <c r="J30" s="4" t="str">
        <f t="shared" si="12"/>
        <v/>
      </c>
      <c r="K30" s="116" t="str">
        <f t="shared" si="30"/>
        <v>0</v>
      </c>
      <c r="L30" s="11" t="str">
        <f t="shared" si="30"/>
        <v>1</v>
      </c>
      <c r="M30" s="11" t="str">
        <f t="shared" si="30"/>
        <v>0</v>
      </c>
      <c r="N30" s="117" t="str">
        <f t="shared" si="30"/>
        <v>1</v>
      </c>
      <c r="O30" s="11" t="str">
        <f t="shared" si="30"/>
        <v>1</v>
      </c>
      <c r="P30" s="11" t="str">
        <f t="shared" si="30"/>
        <v>0</v>
      </c>
      <c r="Q30" s="11" t="str">
        <f t="shared" si="30"/>
        <v>1</v>
      </c>
      <c r="R30" s="11" t="str">
        <f t="shared" si="30"/>
        <v>1</v>
      </c>
      <c r="S30" s="116" t="str">
        <f t="shared" si="31"/>
        <v>0</v>
      </c>
      <c r="T30" s="11" t="str">
        <f t="shared" si="31"/>
        <v>0</v>
      </c>
      <c r="U30" s="11" t="str">
        <f t="shared" si="31"/>
        <v>1</v>
      </c>
      <c r="V30" s="117" t="str">
        <f t="shared" si="31"/>
        <v>1</v>
      </c>
      <c r="W30" s="105" t="str">
        <f t="shared" si="31"/>
        <v>1</v>
      </c>
      <c r="X30" s="106" t="str">
        <f t="shared" si="31"/>
        <v>0</v>
      </c>
      <c r="Y30" s="11" t="str">
        <f t="shared" si="31"/>
        <v>1</v>
      </c>
      <c r="Z30" s="117" t="str">
        <f t="shared" si="31"/>
        <v>0</v>
      </c>
      <c r="AA30" s="11" t="str">
        <f t="shared" si="32"/>
        <v>0</v>
      </c>
      <c r="AB30" s="85" t="str">
        <f t="shared" si="32"/>
        <v>1</v>
      </c>
      <c r="AC30" s="86" t="str">
        <f t="shared" si="32"/>
        <v>0</v>
      </c>
      <c r="AD30" s="88" t="str">
        <f t="shared" si="32"/>
        <v>0</v>
      </c>
      <c r="AE30" s="109" t="str">
        <f t="shared" si="32"/>
        <v>0</v>
      </c>
      <c r="AF30" s="88" t="str">
        <f t="shared" si="32"/>
        <v>0</v>
      </c>
      <c r="AG30" s="88" t="str">
        <f t="shared" si="32"/>
        <v>1</v>
      </c>
      <c r="AH30" s="110" t="str">
        <f t="shared" si="32"/>
        <v>0</v>
      </c>
      <c r="AI30" s="55"/>
      <c r="AJ30" s="61">
        <f t="shared" si="16"/>
        <v>10</v>
      </c>
      <c r="AK30" s="74">
        <f t="shared" si="17"/>
        <v>13</v>
      </c>
      <c r="AL30" s="61">
        <f t="shared" si="18"/>
        <v>12</v>
      </c>
      <c r="AM30" s="74">
        <f t="shared" si="19"/>
        <v>5</v>
      </c>
      <c r="AN30" s="61">
        <f t="shared" si="20"/>
        <v>2</v>
      </c>
      <c r="AO30" s="74">
        <f t="shared" si="21"/>
        <v>4</v>
      </c>
      <c r="AQ30" s="20">
        <f t="shared" si="22"/>
        <v>173</v>
      </c>
      <c r="AR30" s="20">
        <f t="shared" si="23"/>
        <v>197</v>
      </c>
      <c r="AS30" s="20">
        <f t="shared" si="24"/>
        <v>36</v>
      </c>
      <c r="AU30" s="127" t="str">
        <f t="shared" si="25"/>
        <v>B3A4</v>
      </c>
      <c r="AX30" s="7" t="str">
        <f t="shared" si="26"/>
        <v>OFF</v>
      </c>
      <c r="AY30" s="7" t="str">
        <f t="shared" si="27"/>
        <v>D</v>
      </c>
      <c r="AZ30" s="20">
        <v>4</v>
      </c>
      <c r="BB30" s="26">
        <f t="shared" si="28"/>
        <v>42</v>
      </c>
      <c r="BC30" s="26">
        <f t="shared" si="29"/>
        <v>406</v>
      </c>
    </row>
    <row r="31" spans="1:55" s="72" customFormat="1" ht="15">
      <c r="A31" s="66" t="s">
        <v>50</v>
      </c>
      <c r="B31" s="124" t="s">
        <v>75</v>
      </c>
      <c r="C31" s="121">
        <f t="shared" si="5"/>
        <v>6</v>
      </c>
      <c r="D31" s="65">
        <f t="shared" si="6"/>
        <v>24</v>
      </c>
      <c r="E31" s="66" t="str">
        <f t="shared" si="7"/>
        <v>5F</v>
      </c>
      <c r="F31" s="67" t="str">
        <f t="shared" si="8"/>
        <v>05</v>
      </c>
      <c r="G31" s="68" t="str">
        <f t="shared" si="9"/>
        <v>32</v>
      </c>
      <c r="H31" s="68" t="str">
        <f t="shared" si="10"/>
        <v/>
      </c>
      <c r="I31" s="68" t="str">
        <f t="shared" si="11"/>
        <v/>
      </c>
      <c r="J31" s="65" t="str">
        <f t="shared" si="12"/>
        <v/>
      </c>
      <c r="K31" s="66" t="str">
        <f t="shared" ref="K31:R45" si="33">MID(HEX2BIN($E31,8),K$2,1)</f>
        <v>0</v>
      </c>
      <c r="L31" s="67" t="str">
        <f t="shared" si="33"/>
        <v>1</v>
      </c>
      <c r="M31" s="67" t="str">
        <f t="shared" si="33"/>
        <v>0</v>
      </c>
      <c r="N31" s="69" t="str">
        <f t="shared" si="33"/>
        <v>1</v>
      </c>
      <c r="O31" s="67" t="str">
        <f t="shared" si="33"/>
        <v>1</v>
      </c>
      <c r="P31" s="67" t="str">
        <f t="shared" si="33"/>
        <v>1</v>
      </c>
      <c r="Q31" s="67" t="str">
        <f t="shared" si="33"/>
        <v>1</v>
      </c>
      <c r="R31" s="67" t="str">
        <f t="shared" si="33"/>
        <v>1</v>
      </c>
      <c r="S31" s="66" t="str">
        <f t="shared" ref="S31:Z45" si="34">MID(HEX2BIN($F31,8),S$2,1)</f>
        <v>0</v>
      </c>
      <c r="T31" s="67" t="str">
        <f t="shared" si="34"/>
        <v>0</v>
      </c>
      <c r="U31" s="67" t="str">
        <f t="shared" si="34"/>
        <v>0</v>
      </c>
      <c r="V31" s="69" t="str">
        <f t="shared" si="34"/>
        <v>0</v>
      </c>
      <c r="W31" s="100" t="str">
        <f t="shared" si="34"/>
        <v>0</v>
      </c>
      <c r="X31" s="101" t="str">
        <f t="shared" si="34"/>
        <v>1</v>
      </c>
      <c r="Y31" s="67" t="str">
        <f t="shared" si="34"/>
        <v>0</v>
      </c>
      <c r="Z31" s="69" t="str">
        <f t="shared" si="34"/>
        <v>1</v>
      </c>
      <c r="AA31" s="67" t="str">
        <f t="shared" ref="AA31:AH45" si="35">MID(HEX2BIN($G31,8),AA$2,1)</f>
        <v>0</v>
      </c>
      <c r="AB31" s="102" t="str">
        <f t="shared" si="35"/>
        <v>0</v>
      </c>
      <c r="AC31" s="103" t="str">
        <f t="shared" si="35"/>
        <v>1</v>
      </c>
      <c r="AD31" s="104" t="str">
        <f t="shared" si="35"/>
        <v>1</v>
      </c>
      <c r="AE31" s="113" t="str">
        <f t="shared" si="35"/>
        <v>0</v>
      </c>
      <c r="AF31" s="104" t="str">
        <f t="shared" si="35"/>
        <v>0</v>
      </c>
      <c r="AG31" s="104" t="str">
        <f t="shared" si="35"/>
        <v>1</v>
      </c>
      <c r="AH31" s="114" t="str">
        <f t="shared" si="35"/>
        <v>0</v>
      </c>
      <c r="AI31" s="70"/>
      <c r="AJ31" s="71">
        <f t="shared" si="16"/>
        <v>10</v>
      </c>
      <c r="AK31" s="76">
        <f t="shared" si="17"/>
        <v>15</v>
      </c>
      <c r="AL31" s="71">
        <f t="shared" si="18"/>
        <v>0</v>
      </c>
      <c r="AM31" s="76">
        <f t="shared" si="19"/>
        <v>10</v>
      </c>
      <c r="AN31" s="71">
        <f t="shared" si="20"/>
        <v>12</v>
      </c>
      <c r="AO31" s="76">
        <f t="shared" si="21"/>
        <v>4</v>
      </c>
      <c r="AQ31" s="72">
        <f t="shared" si="22"/>
        <v>175</v>
      </c>
      <c r="AR31" s="72">
        <f t="shared" si="23"/>
        <v>10</v>
      </c>
      <c r="AS31" s="72">
        <f t="shared" si="24"/>
        <v>196</v>
      </c>
      <c r="AU31" s="123" t="str">
        <f t="shared" si="25"/>
        <v>F053</v>
      </c>
      <c r="AX31" s="68" t="str">
        <f t="shared" si="26"/>
        <v>OFF</v>
      </c>
      <c r="AY31" s="68" t="str">
        <f t="shared" si="27"/>
        <v>D</v>
      </c>
      <c r="AZ31" s="72">
        <v>4</v>
      </c>
      <c r="BB31" s="26">
        <f t="shared" si="28"/>
        <v>47</v>
      </c>
      <c r="BC31" s="26">
        <f t="shared" si="29"/>
        <v>381</v>
      </c>
    </row>
    <row r="32" spans="1:55" s="20" customFormat="1" ht="15">
      <c r="A32" s="116" t="s">
        <v>45</v>
      </c>
      <c r="B32" s="126" t="s">
        <v>55</v>
      </c>
      <c r="C32" s="119">
        <f t="shared" si="5"/>
        <v>6</v>
      </c>
      <c r="D32" s="4">
        <f t="shared" si="6"/>
        <v>24</v>
      </c>
      <c r="E32" s="116" t="str">
        <f t="shared" si="7"/>
        <v>5A</v>
      </c>
      <c r="F32" s="11" t="str">
        <f t="shared" si="8"/>
        <v>98</v>
      </c>
      <c r="G32" s="7" t="str">
        <f t="shared" si="9"/>
        <v>B0</v>
      </c>
      <c r="H32" s="7" t="str">
        <f t="shared" si="10"/>
        <v/>
      </c>
      <c r="I32" s="7" t="str">
        <f t="shared" si="11"/>
        <v/>
      </c>
      <c r="J32" s="4" t="str">
        <f t="shared" si="12"/>
        <v/>
      </c>
      <c r="K32" s="116" t="str">
        <f t="shared" si="33"/>
        <v>0</v>
      </c>
      <c r="L32" s="11" t="str">
        <f t="shared" si="33"/>
        <v>1</v>
      </c>
      <c r="M32" s="11" t="str">
        <f t="shared" si="33"/>
        <v>0</v>
      </c>
      <c r="N32" s="117" t="str">
        <f t="shared" si="33"/>
        <v>1</v>
      </c>
      <c r="O32" s="11" t="str">
        <f t="shared" si="33"/>
        <v>1</v>
      </c>
      <c r="P32" s="11" t="str">
        <f t="shared" si="33"/>
        <v>0</v>
      </c>
      <c r="Q32" s="11" t="str">
        <f t="shared" si="33"/>
        <v>1</v>
      </c>
      <c r="R32" s="11" t="str">
        <f t="shared" si="33"/>
        <v>0</v>
      </c>
      <c r="S32" s="116" t="str">
        <f t="shared" si="34"/>
        <v>1</v>
      </c>
      <c r="T32" s="11" t="str">
        <f t="shared" si="34"/>
        <v>0</v>
      </c>
      <c r="U32" s="11" t="str">
        <f t="shared" si="34"/>
        <v>0</v>
      </c>
      <c r="V32" s="117" t="str">
        <f t="shared" si="34"/>
        <v>1</v>
      </c>
      <c r="W32" s="105" t="str">
        <f t="shared" si="34"/>
        <v>1</v>
      </c>
      <c r="X32" s="106" t="str">
        <f t="shared" si="34"/>
        <v>0</v>
      </c>
      <c r="Y32" s="11" t="str">
        <f t="shared" si="34"/>
        <v>0</v>
      </c>
      <c r="Z32" s="117" t="str">
        <f t="shared" si="34"/>
        <v>0</v>
      </c>
      <c r="AA32" s="11" t="str">
        <f t="shared" si="35"/>
        <v>1</v>
      </c>
      <c r="AB32" s="85" t="str">
        <f t="shared" si="35"/>
        <v>0</v>
      </c>
      <c r="AC32" s="86" t="str">
        <f t="shared" si="35"/>
        <v>1</v>
      </c>
      <c r="AD32" s="88" t="str">
        <f t="shared" si="35"/>
        <v>1</v>
      </c>
      <c r="AE32" s="109" t="str">
        <f t="shared" si="35"/>
        <v>0</v>
      </c>
      <c r="AF32" s="88" t="str">
        <f t="shared" si="35"/>
        <v>0</v>
      </c>
      <c r="AG32" s="88" t="str">
        <f t="shared" si="35"/>
        <v>0</v>
      </c>
      <c r="AH32" s="110" t="str">
        <f t="shared" si="35"/>
        <v>0</v>
      </c>
      <c r="AI32" s="55"/>
      <c r="AJ32" s="61">
        <f t="shared" si="16"/>
        <v>10</v>
      </c>
      <c r="AK32" s="74">
        <f t="shared" si="17"/>
        <v>5</v>
      </c>
      <c r="AL32" s="61">
        <f t="shared" si="18"/>
        <v>9</v>
      </c>
      <c r="AM32" s="74">
        <f t="shared" si="19"/>
        <v>1</v>
      </c>
      <c r="AN32" s="61">
        <f t="shared" si="20"/>
        <v>13</v>
      </c>
      <c r="AO32" s="74">
        <f t="shared" si="21"/>
        <v>0</v>
      </c>
      <c r="AQ32" s="20">
        <f t="shared" si="22"/>
        <v>165</v>
      </c>
      <c r="AR32" s="20">
        <f t="shared" si="23"/>
        <v>145</v>
      </c>
      <c r="AS32" s="20">
        <f t="shared" si="24"/>
        <v>208</v>
      </c>
      <c r="AU32" s="127" t="str">
        <f t="shared" si="25"/>
        <v>A98B</v>
      </c>
      <c r="AX32" s="7" t="str">
        <f t="shared" si="26"/>
        <v xml:space="preserve">ON </v>
      </c>
      <c r="AY32" s="7" t="str">
        <f t="shared" si="27"/>
        <v>A</v>
      </c>
      <c r="AZ32" s="20">
        <v>1</v>
      </c>
      <c r="BB32" s="26">
        <f t="shared" si="28"/>
        <v>38</v>
      </c>
      <c r="BC32" s="26">
        <f t="shared" si="29"/>
        <v>518</v>
      </c>
    </row>
    <row r="33" spans="1:55" s="20" customFormat="1" ht="15">
      <c r="A33" s="116" t="s">
        <v>45</v>
      </c>
      <c r="B33" s="150" t="s">
        <v>57</v>
      </c>
      <c r="C33" s="119">
        <f t="shared" si="5"/>
        <v>6</v>
      </c>
      <c r="D33" s="4">
        <f t="shared" si="6"/>
        <v>24</v>
      </c>
      <c r="E33" s="116" t="str">
        <f t="shared" si="7"/>
        <v>5B</v>
      </c>
      <c r="F33" s="11" t="str">
        <f t="shared" si="8"/>
        <v>3A</v>
      </c>
      <c r="G33" s="7" t="str">
        <f t="shared" si="9"/>
        <v>40</v>
      </c>
      <c r="H33" s="7" t="str">
        <f t="shared" si="10"/>
        <v/>
      </c>
      <c r="I33" s="7" t="str">
        <f t="shared" si="11"/>
        <v/>
      </c>
      <c r="J33" s="4" t="str">
        <f t="shared" si="12"/>
        <v/>
      </c>
      <c r="K33" s="116" t="str">
        <f t="shared" si="33"/>
        <v>0</v>
      </c>
      <c r="L33" s="11" t="str">
        <f t="shared" si="33"/>
        <v>1</v>
      </c>
      <c r="M33" s="11" t="str">
        <f t="shared" si="33"/>
        <v>0</v>
      </c>
      <c r="N33" s="117" t="str">
        <f t="shared" si="33"/>
        <v>1</v>
      </c>
      <c r="O33" s="11" t="str">
        <f t="shared" si="33"/>
        <v>1</v>
      </c>
      <c r="P33" s="11" t="str">
        <f t="shared" si="33"/>
        <v>0</v>
      </c>
      <c r="Q33" s="11" t="str">
        <f t="shared" si="33"/>
        <v>1</v>
      </c>
      <c r="R33" s="11" t="str">
        <f t="shared" si="33"/>
        <v>1</v>
      </c>
      <c r="S33" s="116" t="str">
        <f t="shared" si="34"/>
        <v>0</v>
      </c>
      <c r="T33" s="11" t="str">
        <f t="shared" si="34"/>
        <v>0</v>
      </c>
      <c r="U33" s="11" t="str">
        <f t="shared" si="34"/>
        <v>1</v>
      </c>
      <c r="V33" s="117" t="str">
        <f t="shared" si="34"/>
        <v>1</v>
      </c>
      <c r="W33" s="105" t="str">
        <f t="shared" si="34"/>
        <v>1</v>
      </c>
      <c r="X33" s="106" t="str">
        <f t="shared" si="34"/>
        <v>0</v>
      </c>
      <c r="Y33" s="11" t="str">
        <f t="shared" si="34"/>
        <v>1</v>
      </c>
      <c r="Z33" s="117" t="str">
        <f t="shared" si="34"/>
        <v>0</v>
      </c>
      <c r="AA33" s="11" t="str">
        <f t="shared" si="35"/>
        <v>0</v>
      </c>
      <c r="AB33" s="85" t="str">
        <f t="shared" si="35"/>
        <v>1</v>
      </c>
      <c r="AC33" s="86" t="str">
        <f t="shared" si="35"/>
        <v>0</v>
      </c>
      <c r="AD33" s="88" t="str">
        <f t="shared" si="35"/>
        <v>0</v>
      </c>
      <c r="AE33" s="109" t="str">
        <f t="shared" si="35"/>
        <v>0</v>
      </c>
      <c r="AF33" s="88" t="str">
        <f t="shared" si="35"/>
        <v>0</v>
      </c>
      <c r="AG33" s="88" t="str">
        <f t="shared" si="35"/>
        <v>0</v>
      </c>
      <c r="AH33" s="110" t="str">
        <f t="shared" si="35"/>
        <v>0</v>
      </c>
      <c r="AI33" s="55"/>
      <c r="AJ33" s="61">
        <f t="shared" si="16"/>
        <v>10</v>
      </c>
      <c r="AK33" s="74">
        <f t="shared" si="17"/>
        <v>13</v>
      </c>
      <c r="AL33" s="61">
        <f t="shared" si="18"/>
        <v>12</v>
      </c>
      <c r="AM33" s="74">
        <f t="shared" si="19"/>
        <v>5</v>
      </c>
      <c r="AN33" s="61">
        <f t="shared" si="20"/>
        <v>2</v>
      </c>
      <c r="AO33" s="74">
        <f t="shared" si="21"/>
        <v>0</v>
      </c>
      <c r="AQ33" s="20">
        <f t="shared" si="22"/>
        <v>173</v>
      </c>
      <c r="AR33" s="20">
        <f t="shared" si="23"/>
        <v>197</v>
      </c>
      <c r="AS33" s="20">
        <f t="shared" si="24"/>
        <v>32</v>
      </c>
      <c r="AU33" s="127" t="str">
        <f t="shared" si="25"/>
        <v>B3A4</v>
      </c>
      <c r="AX33" s="7" t="str">
        <f t="shared" si="26"/>
        <v xml:space="preserve">ON </v>
      </c>
      <c r="AY33" s="7" t="str">
        <f t="shared" si="27"/>
        <v>A</v>
      </c>
      <c r="AZ33" s="20">
        <v>1</v>
      </c>
      <c r="BB33" s="26">
        <f t="shared" si="28"/>
        <v>42</v>
      </c>
      <c r="BC33" s="26">
        <f t="shared" si="29"/>
        <v>402</v>
      </c>
    </row>
    <row r="34" spans="1:55" s="20" customFormat="1" ht="15">
      <c r="A34" s="116" t="s">
        <v>45</v>
      </c>
      <c r="B34" s="126" t="s">
        <v>56</v>
      </c>
      <c r="C34" s="119">
        <f t="shared" si="5"/>
        <v>6</v>
      </c>
      <c r="D34" s="4">
        <f t="shared" si="6"/>
        <v>24</v>
      </c>
      <c r="E34" s="116" t="str">
        <f t="shared" si="7"/>
        <v>5F</v>
      </c>
      <c r="F34" s="11" t="str">
        <f t="shared" si="8"/>
        <v>05</v>
      </c>
      <c r="G34" s="7" t="str">
        <f t="shared" si="9"/>
        <v>30</v>
      </c>
      <c r="H34" s="7" t="str">
        <f t="shared" si="10"/>
        <v/>
      </c>
      <c r="I34" s="7" t="str">
        <f t="shared" si="11"/>
        <v/>
      </c>
      <c r="J34" s="4" t="str">
        <f t="shared" si="12"/>
        <v/>
      </c>
      <c r="K34" s="116" t="str">
        <f t="shared" si="33"/>
        <v>0</v>
      </c>
      <c r="L34" s="11" t="str">
        <f t="shared" si="33"/>
        <v>1</v>
      </c>
      <c r="M34" s="11" t="str">
        <f t="shared" si="33"/>
        <v>0</v>
      </c>
      <c r="N34" s="117" t="str">
        <f t="shared" si="33"/>
        <v>1</v>
      </c>
      <c r="O34" s="11" t="str">
        <f t="shared" si="33"/>
        <v>1</v>
      </c>
      <c r="P34" s="11" t="str">
        <f t="shared" si="33"/>
        <v>1</v>
      </c>
      <c r="Q34" s="11" t="str">
        <f t="shared" si="33"/>
        <v>1</v>
      </c>
      <c r="R34" s="11" t="str">
        <f t="shared" si="33"/>
        <v>1</v>
      </c>
      <c r="S34" s="116" t="str">
        <f t="shared" si="34"/>
        <v>0</v>
      </c>
      <c r="T34" s="11" t="str">
        <f t="shared" si="34"/>
        <v>0</v>
      </c>
      <c r="U34" s="11" t="str">
        <f t="shared" si="34"/>
        <v>0</v>
      </c>
      <c r="V34" s="117" t="str">
        <f t="shared" si="34"/>
        <v>0</v>
      </c>
      <c r="W34" s="105" t="str">
        <f t="shared" si="34"/>
        <v>0</v>
      </c>
      <c r="X34" s="106" t="str">
        <f t="shared" si="34"/>
        <v>1</v>
      </c>
      <c r="Y34" s="11" t="str">
        <f t="shared" si="34"/>
        <v>0</v>
      </c>
      <c r="Z34" s="117" t="str">
        <f t="shared" si="34"/>
        <v>1</v>
      </c>
      <c r="AA34" s="11" t="str">
        <f t="shared" si="35"/>
        <v>0</v>
      </c>
      <c r="AB34" s="85" t="str">
        <f t="shared" si="35"/>
        <v>0</v>
      </c>
      <c r="AC34" s="86" t="str">
        <f t="shared" si="35"/>
        <v>1</v>
      </c>
      <c r="AD34" s="88" t="str">
        <f t="shared" si="35"/>
        <v>1</v>
      </c>
      <c r="AE34" s="109" t="str">
        <f t="shared" si="35"/>
        <v>0</v>
      </c>
      <c r="AF34" s="88" t="str">
        <f t="shared" si="35"/>
        <v>0</v>
      </c>
      <c r="AG34" s="88" t="str">
        <f t="shared" si="35"/>
        <v>0</v>
      </c>
      <c r="AH34" s="110" t="str">
        <f t="shared" si="35"/>
        <v>0</v>
      </c>
      <c r="AI34" s="55"/>
      <c r="AJ34" s="61">
        <f t="shared" si="16"/>
        <v>10</v>
      </c>
      <c r="AK34" s="74">
        <f t="shared" si="17"/>
        <v>15</v>
      </c>
      <c r="AL34" s="61">
        <f t="shared" si="18"/>
        <v>0</v>
      </c>
      <c r="AM34" s="74">
        <f t="shared" si="19"/>
        <v>10</v>
      </c>
      <c r="AN34" s="61">
        <f t="shared" si="20"/>
        <v>12</v>
      </c>
      <c r="AO34" s="74">
        <f t="shared" si="21"/>
        <v>0</v>
      </c>
      <c r="AQ34" s="20">
        <f t="shared" si="22"/>
        <v>175</v>
      </c>
      <c r="AR34" s="20">
        <f t="shared" si="23"/>
        <v>10</v>
      </c>
      <c r="AS34" s="20">
        <f t="shared" si="24"/>
        <v>192</v>
      </c>
      <c r="AU34" s="127" t="str">
        <f t="shared" si="25"/>
        <v>F053</v>
      </c>
      <c r="AV34" s="20">
        <v>8</v>
      </c>
      <c r="AX34" s="7" t="str">
        <f t="shared" si="26"/>
        <v xml:space="preserve">ON </v>
      </c>
      <c r="AY34" s="7" t="str">
        <f t="shared" si="27"/>
        <v>A</v>
      </c>
      <c r="AZ34" s="20">
        <v>1</v>
      </c>
      <c r="BB34" s="26">
        <f t="shared" si="28"/>
        <v>47</v>
      </c>
      <c r="BC34" s="26">
        <f t="shared" si="29"/>
        <v>377</v>
      </c>
    </row>
    <row r="35" spans="1:55" s="20" customFormat="1" ht="15">
      <c r="A35" s="116" t="s">
        <v>46</v>
      </c>
      <c r="B35" s="126" t="s">
        <v>59</v>
      </c>
      <c r="C35" s="119">
        <f t="shared" si="5"/>
        <v>6</v>
      </c>
      <c r="D35" s="4">
        <f t="shared" si="6"/>
        <v>24</v>
      </c>
      <c r="E35" s="116" t="str">
        <f t="shared" si="7"/>
        <v>51</v>
      </c>
      <c r="F35" s="11" t="str">
        <f t="shared" si="8"/>
        <v>1C</v>
      </c>
      <c r="G35" s="7" t="str">
        <f t="shared" si="9"/>
        <v>74</v>
      </c>
      <c r="H35" s="7" t="str">
        <f t="shared" si="10"/>
        <v/>
      </c>
      <c r="I35" s="7" t="str">
        <f t="shared" si="11"/>
        <v/>
      </c>
      <c r="J35" s="4" t="str">
        <f t="shared" si="12"/>
        <v/>
      </c>
      <c r="K35" s="116" t="str">
        <f t="shared" si="33"/>
        <v>0</v>
      </c>
      <c r="L35" s="11" t="str">
        <f t="shared" si="33"/>
        <v>1</v>
      </c>
      <c r="M35" s="11" t="str">
        <f t="shared" si="33"/>
        <v>0</v>
      </c>
      <c r="N35" s="117" t="str">
        <f t="shared" si="33"/>
        <v>1</v>
      </c>
      <c r="O35" s="11" t="str">
        <f t="shared" si="33"/>
        <v>0</v>
      </c>
      <c r="P35" s="11" t="str">
        <f t="shared" si="33"/>
        <v>0</v>
      </c>
      <c r="Q35" s="11" t="str">
        <f t="shared" si="33"/>
        <v>0</v>
      </c>
      <c r="R35" s="11" t="str">
        <f t="shared" si="33"/>
        <v>1</v>
      </c>
      <c r="S35" s="116" t="str">
        <f t="shared" si="34"/>
        <v>0</v>
      </c>
      <c r="T35" s="11" t="str">
        <f t="shared" si="34"/>
        <v>0</v>
      </c>
      <c r="U35" s="11" t="str">
        <f t="shared" si="34"/>
        <v>0</v>
      </c>
      <c r="V35" s="117" t="str">
        <f t="shared" si="34"/>
        <v>1</v>
      </c>
      <c r="W35" s="105" t="str">
        <f t="shared" si="34"/>
        <v>1</v>
      </c>
      <c r="X35" s="106" t="str">
        <f t="shared" si="34"/>
        <v>1</v>
      </c>
      <c r="Y35" s="11" t="str">
        <f t="shared" si="34"/>
        <v>0</v>
      </c>
      <c r="Z35" s="117" t="str">
        <f t="shared" si="34"/>
        <v>0</v>
      </c>
      <c r="AA35" s="11" t="str">
        <f t="shared" si="35"/>
        <v>0</v>
      </c>
      <c r="AB35" s="85" t="str">
        <f t="shared" si="35"/>
        <v>1</v>
      </c>
      <c r="AC35" s="86" t="str">
        <f t="shared" si="35"/>
        <v>1</v>
      </c>
      <c r="AD35" s="88" t="str">
        <f t="shared" si="35"/>
        <v>1</v>
      </c>
      <c r="AE35" s="109" t="str">
        <f t="shared" si="35"/>
        <v>0</v>
      </c>
      <c r="AF35" s="88" t="str">
        <f t="shared" si="35"/>
        <v>1</v>
      </c>
      <c r="AG35" s="88" t="str">
        <f t="shared" si="35"/>
        <v>0</v>
      </c>
      <c r="AH35" s="110" t="str">
        <f t="shared" si="35"/>
        <v>0</v>
      </c>
      <c r="AI35" s="55"/>
      <c r="AJ35" s="61">
        <f t="shared" si="16"/>
        <v>10</v>
      </c>
      <c r="AK35" s="74">
        <f t="shared" si="17"/>
        <v>8</v>
      </c>
      <c r="AL35" s="61">
        <f t="shared" si="18"/>
        <v>8</v>
      </c>
      <c r="AM35" s="74">
        <f t="shared" si="19"/>
        <v>3</v>
      </c>
      <c r="AN35" s="61">
        <f t="shared" si="20"/>
        <v>14</v>
      </c>
      <c r="AO35" s="74">
        <f t="shared" si="21"/>
        <v>2</v>
      </c>
      <c r="AQ35" s="20">
        <f t="shared" si="22"/>
        <v>168</v>
      </c>
      <c r="AR35" s="20">
        <f t="shared" si="23"/>
        <v>131</v>
      </c>
      <c r="AS35" s="20">
        <f t="shared" si="24"/>
        <v>226</v>
      </c>
      <c r="AU35" s="127" t="str">
        <f t="shared" si="25"/>
        <v>11C7</v>
      </c>
      <c r="AV35" s="20">
        <v>1</v>
      </c>
      <c r="AX35" s="7" t="str">
        <f t="shared" si="26"/>
        <v xml:space="preserve">ON </v>
      </c>
      <c r="AY35" s="7" t="str">
        <f t="shared" si="27"/>
        <v>B</v>
      </c>
      <c r="AZ35" s="20">
        <v>3</v>
      </c>
      <c r="BB35" s="26">
        <f t="shared" si="28"/>
        <v>43</v>
      </c>
      <c r="BC35" s="26">
        <f t="shared" si="29"/>
        <v>525</v>
      </c>
    </row>
    <row r="36" spans="1:55" s="20" customFormat="1" ht="15">
      <c r="A36" s="116" t="s">
        <v>46</v>
      </c>
      <c r="B36" s="126" t="s">
        <v>60</v>
      </c>
      <c r="C36" s="119">
        <f t="shared" si="5"/>
        <v>6</v>
      </c>
      <c r="D36" s="4">
        <f t="shared" si="6"/>
        <v>24</v>
      </c>
      <c r="E36" s="116" t="str">
        <f t="shared" si="7"/>
        <v>5B</v>
      </c>
      <c r="F36" s="11" t="str">
        <f t="shared" si="8"/>
        <v>3A</v>
      </c>
      <c r="G36" s="7" t="str">
        <f t="shared" si="9"/>
        <v>44</v>
      </c>
      <c r="H36" s="7" t="str">
        <f t="shared" si="10"/>
        <v/>
      </c>
      <c r="I36" s="7" t="str">
        <f t="shared" si="11"/>
        <v/>
      </c>
      <c r="J36" s="4" t="str">
        <f t="shared" si="12"/>
        <v/>
      </c>
      <c r="K36" s="116" t="str">
        <f t="shared" si="33"/>
        <v>0</v>
      </c>
      <c r="L36" s="11" t="str">
        <f t="shared" si="33"/>
        <v>1</v>
      </c>
      <c r="M36" s="11" t="str">
        <f t="shared" si="33"/>
        <v>0</v>
      </c>
      <c r="N36" s="117" t="str">
        <f t="shared" si="33"/>
        <v>1</v>
      </c>
      <c r="O36" s="11" t="str">
        <f t="shared" si="33"/>
        <v>1</v>
      </c>
      <c r="P36" s="11" t="str">
        <f t="shared" si="33"/>
        <v>0</v>
      </c>
      <c r="Q36" s="11" t="str">
        <f t="shared" si="33"/>
        <v>1</v>
      </c>
      <c r="R36" s="11" t="str">
        <f t="shared" si="33"/>
        <v>1</v>
      </c>
      <c r="S36" s="116" t="str">
        <f t="shared" si="34"/>
        <v>0</v>
      </c>
      <c r="T36" s="11" t="str">
        <f t="shared" si="34"/>
        <v>0</v>
      </c>
      <c r="U36" s="11" t="str">
        <f t="shared" si="34"/>
        <v>1</v>
      </c>
      <c r="V36" s="117" t="str">
        <f t="shared" si="34"/>
        <v>1</v>
      </c>
      <c r="W36" s="105" t="str">
        <f t="shared" si="34"/>
        <v>1</v>
      </c>
      <c r="X36" s="106" t="str">
        <f t="shared" si="34"/>
        <v>0</v>
      </c>
      <c r="Y36" s="11" t="str">
        <f t="shared" si="34"/>
        <v>1</v>
      </c>
      <c r="Z36" s="117" t="str">
        <f t="shared" si="34"/>
        <v>0</v>
      </c>
      <c r="AA36" s="11" t="str">
        <f t="shared" si="35"/>
        <v>0</v>
      </c>
      <c r="AB36" s="85" t="str">
        <f t="shared" si="35"/>
        <v>1</v>
      </c>
      <c r="AC36" s="86" t="str">
        <f t="shared" si="35"/>
        <v>0</v>
      </c>
      <c r="AD36" s="88" t="str">
        <f t="shared" si="35"/>
        <v>0</v>
      </c>
      <c r="AE36" s="109" t="str">
        <f t="shared" si="35"/>
        <v>0</v>
      </c>
      <c r="AF36" s="88" t="str">
        <f t="shared" si="35"/>
        <v>1</v>
      </c>
      <c r="AG36" s="88" t="str">
        <f t="shared" si="35"/>
        <v>0</v>
      </c>
      <c r="AH36" s="110" t="str">
        <f t="shared" si="35"/>
        <v>0</v>
      </c>
      <c r="AI36" s="55"/>
      <c r="AJ36" s="61">
        <f t="shared" si="16"/>
        <v>10</v>
      </c>
      <c r="AK36" s="74">
        <f t="shared" si="17"/>
        <v>13</v>
      </c>
      <c r="AL36" s="61">
        <f t="shared" si="18"/>
        <v>12</v>
      </c>
      <c r="AM36" s="74">
        <f t="shared" si="19"/>
        <v>5</v>
      </c>
      <c r="AN36" s="61">
        <f t="shared" si="20"/>
        <v>2</v>
      </c>
      <c r="AO36" s="74">
        <f t="shared" si="21"/>
        <v>2</v>
      </c>
      <c r="AQ36" s="20">
        <f t="shared" si="22"/>
        <v>173</v>
      </c>
      <c r="AR36" s="20">
        <f t="shared" si="23"/>
        <v>197</v>
      </c>
      <c r="AS36" s="20">
        <f t="shared" si="24"/>
        <v>34</v>
      </c>
      <c r="AU36" s="127" t="str">
        <f t="shared" si="25"/>
        <v>B3A4</v>
      </c>
      <c r="AX36" s="7" t="str">
        <f t="shared" si="26"/>
        <v xml:space="preserve">ON </v>
      </c>
      <c r="AY36" s="7" t="str">
        <f t="shared" si="27"/>
        <v>B</v>
      </c>
      <c r="AZ36" s="20">
        <v>3</v>
      </c>
      <c r="BB36" s="26">
        <f t="shared" si="28"/>
        <v>42</v>
      </c>
      <c r="BC36" s="26">
        <f t="shared" si="29"/>
        <v>404</v>
      </c>
    </row>
    <row r="37" spans="1:55" s="20" customFormat="1" ht="15">
      <c r="A37" s="116" t="s">
        <v>46</v>
      </c>
      <c r="B37" s="126" t="s">
        <v>61</v>
      </c>
      <c r="C37" s="119">
        <f t="shared" si="5"/>
        <v>6</v>
      </c>
      <c r="D37" s="4">
        <f t="shared" si="6"/>
        <v>24</v>
      </c>
      <c r="E37" s="116" t="str">
        <f t="shared" si="7"/>
        <v>5F</v>
      </c>
      <c r="F37" s="11" t="str">
        <f t="shared" si="8"/>
        <v>05</v>
      </c>
      <c r="G37" s="7" t="str">
        <f t="shared" si="9"/>
        <v>34</v>
      </c>
      <c r="H37" s="7" t="str">
        <f t="shared" si="10"/>
        <v/>
      </c>
      <c r="I37" s="7" t="str">
        <f t="shared" si="11"/>
        <v/>
      </c>
      <c r="J37" s="4" t="str">
        <f t="shared" si="12"/>
        <v/>
      </c>
      <c r="K37" s="116" t="str">
        <f t="shared" si="33"/>
        <v>0</v>
      </c>
      <c r="L37" s="11" t="str">
        <f t="shared" si="33"/>
        <v>1</v>
      </c>
      <c r="M37" s="11" t="str">
        <f t="shared" si="33"/>
        <v>0</v>
      </c>
      <c r="N37" s="117" t="str">
        <f t="shared" si="33"/>
        <v>1</v>
      </c>
      <c r="O37" s="11" t="str">
        <f t="shared" si="33"/>
        <v>1</v>
      </c>
      <c r="P37" s="11" t="str">
        <f t="shared" si="33"/>
        <v>1</v>
      </c>
      <c r="Q37" s="11" t="str">
        <f t="shared" si="33"/>
        <v>1</v>
      </c>
      <c r="R37" s="11" t="str">
        <f t="shared" si="33"/>
        <v>1</v>
      </c>
      <c r="S37" s="116" t="str">
        <f t="shared" si="34"/>
        <v>0</v>
      </c>
      <c r="T37" s="11" t="str">
        <f t="shared" si="34"/>
        <v>0</v>
      </c>
      <c r="U37" s="11" t="str">
        <f t="shared" si="34"/>
        <v>0</v>
      </c>
      <c r="V37" s="117" t="str">
        <f t="shared" si="34"/>
        <v>0</v>
      </c>
      <c r="W37" s="105" t="str">
        <f t="shared" si="34"/>
        <v>0</v>
      </c>
      <c r="X37" s="106" t="str">
        <f t="shared" si="34"/>
        <v>1</v>
      </c>
      <c r="Y37" s="11" t="str">
        <f t="shared" si="34"/>
        <v>0</v>
      </c>
      <c r="Z37" s="117" t="str">
        <f t="shared" si="34"/>
        <v>1</v>
      </c>
      <c r="AA37" s="11" t="str">
        <f t="shared" si="35"/>
        <v>0</v>
      </c>
      <c r="AB37" s="85" t="str">
        <f t="shared" si="35"/>
        <v>0</v>
      </c>
      <c r="AC37" s="86" t="str">
        <f t="shared" si="35"/>
        <v>1</v>
      </c>
      <c r="AD37" s="88" t="str">
        <f t="shared" si="35"/>
        <v>1</v>
      </c>
      <c r="AE37" s="109" t="str">
        <f t="shared" si="35"/>
        <v>0</v>
      </c>
      <c r="AF37" s="88" t="str">
        <f t="shared" si="35"/>
        <v>1</v>
      </c>
      <c r="AG37" s="88" t="str">
        <f t="shared" si="35"/>
        <v>0</v>
      </c>
      <c r="AH37" s="110" t="str">
        <f t="shared" si="35"/>
        <v>0</v>
      </c>
      <c r="AI37" s="55"/>
      <c r="AJ37" s="61">
        <f t="shared" si="16"/>
        <v>10</v>
      </c>
      <c r="AK37" s="74">
        <f t="shared" si="17"/>
        <v>15</v>
      </c>
      <c r="AL37" s="61">
        <f t="shared" si="18"/>
        <v>0</v>
      </c>
      <c r="AM37" s="74">
        <f t="shared" si="19"/>
        <v>10</v>
      </c>
      <c r="AN37" s="61">
        <f t="shared" si="20"/>
        <v>12</v>
      </c>
      <c r="AO37" s="74">
        <f t="shared" si="21"/>
        <v>2</v>
      </c>
      <c r="AQ37" s="20">
        <f t="shared" si="22"/>
        <v>175</v>
      </c>
      <c r="AR37" s="20">
        <f t="shared" si="23"/>
        <v>10</v>
      </c>
      <c r="AS37" s="20">
        <f t="shared" si="24"/>
        <v>194</v>
      </c>
      <c r="AU37" s="127" t="str">
        <f t="shared" si="25"/>
        <v>F053</v>
      </c>
      <c r="AX37" s="7" t="str">
        <f t="shared" si="26"/>
        <v xml:space="preserve">ON </v>
      </c>
      <c r="AY37" s="7" t="str">
        <f t="shared" si="27"/>
        <v>B</v>
      </c>
      <c r="AZ37" s="20">
        <v>3</v>
      </c>
      <c r="BB37" s="26">
        <f t="shared" si="28"/>
        <v>47</v>
      </c>
      <c r="BC37" s="26">
        <f t="shared" si="29"/>
        <v>379</v>
      </c>
    </row>
    <row r="38" spans="1:55" s="20" customFormat="1" ht="15">
      <c r="A38" s="116" t="s">
        <v>47</v>
      </c>
      <c r="B38" s="126" t="s">
        <v>67</v>
      </c>
      <c r="C38" s="119">
        <f t="shared" si="5"/>
        <v>6</v>
      </c>
      <c r="D38" s="4">
        <f t="shared" si="6"/>
        <v>24</v>
      </c>
      <c r="E38" s="116" t="str">
        <f t="shared" si="7"/>
        <v>51</v>
      </c>
      <c r="F38" s="11" t="str">
        <f t="shared" si="8"/>
        <v>1C</v>
      </c>
      <c r="G38" s="7" t="str">
        <f t="shared" si="9"/>
        <v>7C</v>
      </c>
      <c r="H38" s="7" t="str">
        <f t="shared" si="10"/>
        <v/>
      </c>
      <c r="I38" s="7" t="str">
        <f t="shared" si="11"/>
        <v/>
      </c>
      <c r="J38" s="4" t="str">
        <f t="shared" si="12"/>
        <v/>
      </c>
      <c r="K38" s="116" t="str">
        <f t="shared" si="33"/>
        <v>0</v>
      </c>
      <c r="L38" s="11" t="str">
        <f t="shared" si="33"/>
        <v>1</v>
      </c>
      <c r="M38" s="11" t="str">
        <f t="shared" si="33"/>
        <v>0</v>
      </c>
      <c r="N38" s="117" t="str">
        <f t="shared" si="33"/>
        <v>1</v>
      </c>
      <c r="O38" s="11" t="str">
        <f t="shared" si="33"/>
        <v>0</v>
      </c>
      <c r="P38" s="11" t="str">
        <f t="shared" si="33"/>
        <v>0</v>
      </c>
      <c r="Q38" s="11" t="str">
        <f t="shared" si="33"/>
        <v>0</v>
      </c>
      <c r="R38" s="11" t="str">
        <f t="shared" si="33"/>
        <v>1</v>
      </c>
      <c r="S38" s="116" t="str">
        <f t="shared" si="34"/>
        <v>0</v>
      </c>
      <c r="T38" s="11" t="str">
        <f t="shared" si="34"/>
        <v>0</v>
      </c>
      <c r="U38" s="11" t="str">
        <f t="shared" si="34"/>
        <v>0</v>
      </c>
      <c r="V38" s="117" t="str">
        <f t="shared" si="34"/>
        <v>1</v>
      </c>
      <c r="W38" s="105" t="str">
        <f t="shared" si="34"/>
        <v>1</v>
      </c>
      <c r="X38" s="106" t="str">
        <f t="shared" si="34"/>
        <v>1</v>
      </c>
      <c r="Y38" s="11" t="str">
        <f t="shared" si="34"/>
        <v>0</v>
      </c>
      <c r="Z38" s="117" t="str">
        <f t="shared" si="34"/>
        <v>0</v>
      </c>
      <c r="AA38" s="11" t="str">
        <f t="shared" si="35"/>
        <v>0</v>
      </c>
      <c r="AB38" s="85" t="str">
        <f t="shared" si="35"/>
        <v>1</v>
      </c>
      <c r="AC38" s="86" t="str">
        <f t="shared" si="35"/>
        <v>1</v>
      </c>
      <c r="AD38" s="88" t="str">
        <f t="shared" si="35"/>
        <v>1</v>
      </c>
      <c r="AE38" s="109" t="str">
        <f t="shared" si="35"/>
        <v>1</v>
      </c>
      <c r="AF38" s="88" t="str">
        <f t="shared" si="35"/>
        <v>1</v>
      </c>
      <c r="AG38" s="88" t="str">
        <f t="shared" si="35"/>
        <v>0</v>
      </c>
      <c r="AH38" s="110" t="str">
        <f t="shared" si="35"/>
        <v>0</v>
      </c>
      <c r="AI38" s="55"/>
      <c r="AJ38" s="61">
        <f t="shared" si="16"/>
        <v>10</v>
      </c>
      <c r="AK38" s="74">
        <f t="shared" si="17"/>
        <v>8</v>
      </c>
      <c r="AL38" s="61">
        <f t="shared" si="18"/>
        <v>8</v>
      </c>
      <c r="AM38" s="74">
        <f t="shared" si="19"/>
        <v>3</v>
      </c>
      <c r="AN38" s="61">
        <f t="shared" si="20"/>
        <v>14</v>
      </c>
      <c r="AO38" s="74">
        <f t="shared" si="21"/>
        <v>3</v>
      </c>
      <c r="AQ38" s="20">
        <f t="shared" si="22"/>
        <v>168</v>
      </c>
      <c r="AR38" s="20">
        <f t="shared" si="23"/>
        <v>131</v>
      </c>
      <c r="AS38" s="20">
        <f t="shared" si="24"/>
        <v>227</v>
      </c>
      <c r="AU38" s="127" t="str">
        <f t="shared" si="25"/>
        <v>11C7</v>
      </c>
      <c r="AX38" s="7" t="str">
        <f t="shared" si="26"/>
        <v xml:space="preserve">ON </v>
      </c>
      <c r="AY38" s="7" t="str">
        <f t="shared" si="27"/>
        <v>C</v>
      </c>
      <c r="AZ38" s="20">
        <v>1</v>
      </c>
      <c r="BB38" s="26">
        <f t="shared" si="28"/>
        <v>43</v>
      </c>
      <c r="BC38" s="26">
        <f t="shared" si="29"/>
        <v>526</v>
      </c>
    </row>
    <row r="39" spans="1:55" s="20" customFormat="1" ht="15">
      <c r="A39" s="116" t="s">
        <v>47</v>
      </c>
      <c r="B39" s="126" t="s">
        <v>66</v>
      </c>
      <c r="C39" s="119">
        <f t="shared" si="5"/>
        <v>6</v>
      </c>
      <c r="D39" s="4">
        <f t="shared" si="6"/>
        <v>24</v>
      </c>
      <c r="E39" s="116" t="str">
        <f t="shared" si="7"/>
        <v>5A</v>
      </c>
      <c r="F39" s="11" t="str">
        <f t="shared" si="8"/>
        <v>98</v>
      </c>
      <c r="G39" s="7" t="str">
        <f t="shared" si="9"/>
        <v>BC</v>
      </c>
      <c r="H39" s="7" t="str">
        <f t="shared" si="10"/>
        <v/>
      </c>
      <c r="I39" s="7" t="str">
        <f t="shared" si="11"/>
        <v/>
      </c>
      <c r="J39" s="4" t="str">
        <f t="shared" si="12"/>
        <v/>
      </c>
      <c r="K39" s="116" t="str">
        <f t="shared" si="33"/>
        <v>0</v>
      </c>
      <c r="L39" s="11" t="str">
        <f t="shared" si="33"/>
        <v>1</v>
      </c>
      <c r="M39" s="11" t="str">
        <f t="shared" si="33"/>
        <v>0</v>
      </c>
      <c r="N39" s="117" t="str">
        <f t="shared" si="33"/>
        <v>1</v>
      </c>
      <c r="O39" s="11" t="str">
        <f t="shared" si="33"/>
        <v>1</v>
      </c>
      <c r="P39" s="11" t="str">
        <f t="shared" si="33"/>
        <v>0</v>
      </c>
      <c r="Q39" s="11" t="str">
        <f t="shared" si="33"/>
        <v>1</v>
      </c>
      <c r="R39" s="11" t="str">
        <f t="shared" si="33"/>
        <v>0</v>
      </c>
      <c r="S39" s="116" t="str">
        <f t="shared" si="34"/>
        <v>1</v>
      </c>
      <c r="T39" s="11" t="str">
        <f t="shared" si="34"/>
        <v>0</v>
      </c>
      <c r="U39" s="11" t="str">
        <f t="shared" si="34"/>
        <v>0</v>
      </c>
      <c r="V39" s="117" t="str">
        <f t="shared" si="34"/>
        <v>1</v>
      </c>
      <c r="W39" s="105" t="str">
        <f t="shared" si="34"/>
        <v>1</v>
      </c>
      <c r="X39" s="106" t="str">
        <f t="shared" si="34"/>
        <v>0</v>
      </c>
      <c r="Y39" s="11" t="str">
        <f t="shared" si="34"/>
        <v>0</v>
      </c>
      <c r="Z39" s="117" t="str">
        <f t="shared" si="34"/>
        <v>0</v>
      </c>
      <c r="AA39" s="11" t="str">
        <f t="shared" si="35"/>
        <v>1</v>
      </c>
      <c r="AB39" s="85" t="str">
        <f t="shared" si="35"/>
        <v>0</v>
      </c>
      <c r="AC39" s="86" t="str">
        <f t="shared" si="35"/>
        <v>1</v>
      </c>
      <c r="AD39" s="88" t="str">
        <f t="shared" si="35"/>
        <v>1</v>
      </c>
      <c r="AE39" s="109" t="str">
        <f t="shared" si="35"/>
        <v>1</v>
      </c>
      <c r="AF39" s="88" t="str">
        <f t="shared" si="35"/>
        <v>1</v>
      </c>
      <c r="AG39" s="88" t="str">
        <f t="shared" si="35"/>
        <v>0</v>
      </c>
      <c r="AH39" s="110" t="str">
        <f t="shared" si="35"/>
        <v>0</v>
      </c>
      <c r="AI39" s="55"/>
      <c r="AJ39" s="61">
        <f t="shared" si="16"/>
        <v>10</v>
      </c>
      <c r="AK39" s="74">
        <f t="shared" si="17"/>
        <v>5</v>
      </c>
      <c r="AL39" s="61">
        <f t="shared" si="18"/>
        <v>9</v>
      </c>
      <c r="AM39" s="74">
        <f t="shared" si="19"/>
        <v>1</v>
      </c>
      <c r="AN39" s="61">
        <f t="shared" si="20"/>
        <v>13</v>
      </c>
      <c r="AO39" s="74">
        <f t="shared" si="21"/>
        <v>3</v>
      </c>
      <c r="AQ39" s="20">
        <f t="shared" si="22"/>
        <v>165</v>
      </c>
      <c r="AR39" s="20">
        <f t="shared" si="23"/>
        <v>145</v>
      </c>
      <c r="AS39" s="20">
        <f t="shared" si="24"/>
        <v>211</v>
      </c>
      <c r="AU39" s="127" t="str">
        <f t="shared" si="25"/>
        <v>A98B</v>
      </c>
      <c r="AX39" s="7" t="str">
        <f t="shared" si="26"/>
        <v xml:space="preserve">ON </v>
      </c>
      <c r="AY39" s="7" t="str">
        <f t="shared" si="27"/>
        <v>C</v>
      </c>
      <c r="AZ39" s="20">
        <v>1</v>
      </c>
      <c r="BB39" s="26">
        <f t="shared" si="28"/>
        <v>38</v>
      </c>
      <c r="BC39" s="26">
        <f t="shared" si="29"/>
        <v>521</v>
      </c>
    </row>
    <row r="40" spans="1:55" s="20" customFormat="1" ht="15">
      <c r="A40" s="116" t="s">
        <v>47</v>
      </c>
      <c r="B40" s="126" t="s">
        <v>64</v>
      </c>
      <c r="C40" s="119">
        <f t="shared" si="5"/>
        <v>6</v>
      </c>
      <c r="D40" s="4">
        <f t="shared" si="6"/>
        <v>24</v>
      </c>
      <c r="E40" s="116" t="str">
        <f t="shared" si="7"/>
        <v>5B</v>
      </c>
      <c r="F40" s="11" t="str">
        <f t="shared" si="8"/>
        <v>3A</v>
      </c>
      <c r="G40" s="7" t="str">
        <f t="shared" si="9"/>
        <v>4C</v>
      </c>
      <c r="H40" s="7" t="str">
        <f t="shared" si="10"/>
        <v/>
      </c>
      <c r="I40" s="7" t="str">
        <f t="shared" si="11"/>
        <v/>
      </c>
      <c r="J40" s="4" t="str">
        <f t="shared" si="12"/>
        <v/>
      </c>
      <c r="K40" s="116" t="str">
        <f t="shared" si="33"/>
        <v>0</v>
      </c>
      <c r="L40" s="11" t="str">
        <f t="shared" si="33"/>
        <v>1</v>
      </c>
      <c r="M40" s="11" t="str">
        <f t="shared" si="33"/>
        <v>0</v>
      </c>
      <c r="N40" s="117" t="str">
        <f t="shared" si="33"/>
        <v>1</v>
      </c>
      <c r="O40" s="11" t="str">
        <f t="shared" si="33"/>
        <v>1</v>
      </c>
      <c r="P40" s="11" t="str">
        <f t="shared" si="33"/>
        <v>0</v>
      </c>
      <c r="Q40" s="11" t="str">
        <f t="shared" si="33"/>
        <v>1</v>
      </c>
      <c r="R40" s="11" t="str">
        <f t="shared" si="33"/>
        <v>1</v>
      </c>
      <c r="S40" s="116" t="str">
        <f t="shared" si="34"/>
        <v>0</v>
      </c>
      <c r="T40" s="11" t="str">
        <f t="shared" si="34"/>
        <v>0</v>
      </c>
      <c r="U40" s="11" t="str">
        <f t="shared" si="34"/>
        <v>1</v>
      </c>
      <c r="V40" s="117" t="str">
        <f t="shared" si="34"/>
        <v>1</v>
      </c>
      <c r="W40" s="105" t="str">
        <f t="shared" si="34"/>
        <v>1</v>
      </c>
      <c r="X40" s="106" t="str">
        <f t="shared" si="34"/>
        <v>0</v>
      </c>
      <c r="Y40" s="11" t="str">
        <f t="shared" si="34"/>
        <v>1</v>
      </c>
      <c r="Z40" s="117" t="str">
        <f t="shared" si="34"/>
        <v>0</v>
      </c>
      <c r="AA40" s="11" t="str">
        <f t="shared" si="35"/>
        <v>0</v>
      </c>
      <c r="AB40" s="85" t="str">
        <f t="shared" si="35"/>
        <v>1</v>
      </c>
      <c r="AC40" s="86" t="str">
        <f t="shared" si="35"/>
        <v>0</v>
      </c>
      <c r="AD40" s="88" t="str">
        <f t="shared" si="35"/>
        <v>0</v>
      </c>
      <c r="AE40" s="109" t="str">
        <f t="shared" si="35"/>
        <v>1</v>
      </c>
      <c r="AF40" s="88" t="str">
        <f t="shared" si="35"/>
        <v>1</v>
      </c>
      <c r="AG40" s="88" t="str">
        <f t="shared" si="35"/>
        <v>0</v>
      </c>
      <c r="AH40" s="110" t="str">
        <f t="shared" si="35"/>
        <v>0</v>
      </c>
      <c r="AI40" s="55"/>
      <c r="AJ40" s="61">
        <f t="shared" si="16"/>
        <v>10</v>
      </c>
      <c r="AK40" s="74">
        <f t="shared" si="17"/>
        <v>13</v>
      </c>
      <c r="AL40" s="61">
        <f t="shared" si="18"/>
        <v>12</v>
      </c>
      <c r="AM40" s="74">
        <f t="shared" si="19"/>
        <v>5</v>
      </c>
      <c r="AN40" s="61">
        <f t="shared" si="20"/>
        <v>2</v>
      </c>
      <c r="AO40" s="74">
        <f t="shared" si="21"/>
        <v>3</v>
      </c>
      <c r="AQ40" s="20">
        <f t="shared" si="22"/>
        <v>173</v>
      </c>
      <c r="AR40" s="20">
        <f t="shared" si="23"/>
        <v>197</v>
      </c>
      <c r="AS40" s="20">
        <f t="shared" si="24"/>
        <v>35</v>
      </c>
      <c r="AU40" s="127" t="str">
        <f t="shared" si="25"/>
        <v>B3A4</v>
      </c>
      <c r="AX40" s="7" t="str">
        <f t="shared" si="26"/>
        <v xml:space="preserve">ON </v>
      </c>
      <c r="AY40" s="7" t="str">
        <f t="shared" si="27"/>
        <v>C</v>
      </c>
      <c r="AZ40" s="20">
        <v>1</v>
      </c>
      <c r="BB40" s="26">
        <f t="shared" si="28"/>
        <v>42</v>
      </c>
      <c r="BC40" s="26">
        <f t="shared" si="29"/>
        <v>405</v>
      </c>
    </row>
    <row r="41" spans="1:55" s="20" customFormat="1" ht="15">
      <c r="A41" s="116" t="s">
        <v>47</v>
      </c>
      <c r="B41" s="126" t="s">
        <v>65</v>
      </c>
      <c r="C41" s="119">
        <f t="shared" si="5"/>
        <v>6</v>
      </c>
      <c r="D41" s="4">
        <f t="shared" si="6"/>
        <v>24</v>
      </c>
      <c r="E41" s="116" t="str">
        <f t="shared" si="7"/>
        <v>5F</v>
      </c>
      <c r="F41" s="11" t="str">
        <f t="shared" si="8"/>
        <v>05</v>
      </c>
      <c r="G41" s="7" t="str">
        <f t="shared" si="9"/>
        <v>3C</v>
      </c>
      <c r="H41" s="7" t="str">
        <f t="shared" si="10"/>
        <v/>
      </c>
      <c r="I41" s="7" t="str">
        <f t="shared" si="11"/>
        <v/>
      </c>
      <c r="J41" s="4" t="str">
        <f t="shared" si="12"/>
        <v/>
      </c>
      <c r="K41" s="116" t="str">
        <f t="shared" si="33"/>
        <v>0</v>
      </c>
      <c r="L41" s="11" t="str">
        <f t="shared" si="33"/>
        <v>1</v>
      </c>
      <c r="M41" s="11" t="str">
        <f t="shared" si="33"/>
        <v>0</v>
      </c>
      <c r="N41" s="117" t="str">
        <f t="shared" si="33"/>
        <v>1</v>
      </c>
      <c r="O41" s="11" t="str">
        <f t="shared" si="33"/>
        <v>1</v>
      </c>
      <c r="P41" s="11" t="str">
        <f t="shared" si="33"/>
        <v>1</v>
      </c>
      <c r="Q41" s="11" t="str">
        <f t="shared" si="33"/>
        <v>1</v>
      </c>
      <c r="R41" s="11" t="str">
        <f t="shared" si="33"/>
        <v>1</v>
      </c>
      <c r="S41" s="116" t="str">
        <f t="shared" si="34"/>
        <v>0</v>
      </c>
      <c r="T41" s="11" t="str">
        <f t="shared" si="34"/>
        <v>0</v>
      </c>
      <c r="U41" s="11" t="str">
        <f t="shared" si="34"/>
        <v>0</v>
      </c>
      <c r="V41" s="117" t="str">
        <f t="shared" si="34"/>
        <v>0</v>
      </c>
      <c r="W41" s="105" t="str">
        <f t="shared" si="34"/>
        <v>0</v>
      </c>
      <c r="X41" s="106" t="str">
        <f t="shared" si="34"/>
        <v>1</v>
      </c>
      <c r="Y41" s="11" t="str">
        <f t="shared" si="34"/>
        <v>0</v>
      </c>
      <c r="Z41" s="117" t="str">
        <f t="shared" si="34"/>
        <v>1</v>
      </c>
      <c r="AA41" s="11" t="str">
        <f t="shared" si="35"/>
        <v>0</v>
      </c>
      <c r="AB41" s="85" t="str">
        <f t="shared" si="35"/>
        <v>0</v>
      </c>
      <c r="AC41" s="86" t="str">
        <f t="shared" si="35"/>
        <v>1</v>
      </c>
      <c r="AD41" s="88" t="str">
        <f t="shared" si="35"/>
        <v>1</v>
      </c>
      <c r="AE41" s="109" t="str">
        <f t="shared" si="35"/>
        <v>1</v>
      </c>
      <c r="AF41" s="88" t="str">
        <f t="shared" si="35"/>
        <v>1</v>
      </c>
      <c r="AG41" s="88" t="str">
        <f t="shared" si="35"/>
        <v>0</v>
      </c>
      <c r="AH41" s="110" t="str">
        <f t="shared" si="35"/>
        <v>0</v>
      </c>
      <c r="AI41" s="55"/>
      <c r="AJ41" s="61">
        <f t="shared" si="16"/>
        <v>10</v>
      </c>
      <c r="AK41" s="74">
        <f t="shared" si="17"/>
        <v>15</v>
      </c>
      <c r="AL41" s="61">
        <f t="shared" si="18"/>
        <v>0</v>
      </c>
      <c r="AM41" s="74">
        <f t="shared" si="19"/>
        <v>10</v>
      </c>
      <c r="AN41" s="61">
        <f t="shared" si="20"/>
        <v>12</v>
      </c>
      <c r="AO41" s="74">
        <f t="shared" si="21"/>
        <v>3</v>
      </c>
      <c r="AQ41" s="20">
        <f t="shared" si="22"/>
        <v>175</v>
      </c>
      <c r="AR41" s="20">
        <f t="shared" si="23"/>
        <v>10</v>
      </c>
      <c r="AS41" s="20">
        <f t="shared" si="24"/>
        <v>195</v>
      </c>
      <c r="AU41" s="127" t="str">
        <f t="shared" si="25"/>
        <v>F053</v>
      </c>
      <c r="AX41" s="7" t="str">
        <f t="shared" si="26"/>
        <v xml:space="preserve">ON </v>
      </c>
      <c r="AY41" s="7" t="str">
        <f t="shared" si="27"/>
        <v>C</v>
      </c>
      <c r="AZ41" s="20">
        <v>1</v>
      </c>
      <c r="BB41" s="26">
        <f t="shared" si="28"/>
        <v>47</v>
      </c>
      <c r="BC41" s="26">
        <f t="shared" si="29"/>
        <v>380</v>
      </c>
    </row>
    <row r="42" spans="1:55" s="20" customFormat="1" ht="15">
      <c r="A42" s="116" t="s">
        <v>49</v>
      </c>
      <c r="B42" s="126" t="s">
        <v>71</v>
      </c>
      <c r="C42" s="119">
        <f t="shared" si="5"/>
        <v>6</v>
      </c>
      <c r="D42" s="4">
        <f t="shared" si="6"/>
        <v>24</v>
      </c>
      <c r="E42" s="116" t="str">
        <f t="shared" si="7"/>
        <v>54</v>
      </c>
      <c r="F42" s="11" t="str">
        <f t="shared" si="8"/>
        <v>BE</v>
      </c>
      <c r="G42" s="7" t="str">
        <f t="shared" si="9"/>
        <v>12</v>
      </c>
      <c r="H42" s="7" t="str">
        <f t="shared" si="10"/>
        <v/>
      </c>
      <c r="I42" s="7" t="str">
        <f t="shared" si="11"/>
        <v/>
      </c>
      <c r="J42" s="4" t="str">
        <f t="shared" si="12"/>
        <v/>
      </c>
      <c r="K42" s="116" t="str">
        <f t="shared" si="33"/>
        <v>0</v>
      </c>
      <c r="L42" s="11" t="str">
        <f t="shared" si="33"/>
        <v>1</v>
      </c>
      <c r="M42" s="11" t="str">
        <f t="shared" si="33"/>
        <v>0</v>
      </c>
      <c r="N42" s="117" t="str">
        <f t="shared" si="33"/>
        <v>1</v>
      </c>
      <c r="O42" s="11" t="str">
        <f t="shared" si="33"/>
        <v>0</v>
      </c>
      <c r="P42" s="11" t="str">
        <f t="shared" si="33"/>
        <v>1</v>
      </c>
      <c r="Q42" s="11" t="str">
        <f t="shared" si="33"/>
        <v>0</v>
      </c>
      <c r="R42" s="11" t="str">
        <f t="shared" si="33"/>
        <v>0</v>
      </c>
      <c r="S42" s="116" t="str">
        <f t="shared" si="34"/>
        <v>1</v>
      </c>
      <c r="T42" s="11" t="str">
        <f t="shared" si="34"/>
        <v>0</v>
      </c>
      <c r="U42" s="11" t="str">
        <f t="shared" si="34"/>
        <v>1</v>
      </c>
      <c r="V42" s="117" t="str">
        <f t="shared" si="34"/>
        <v>1</v>
      </c>
      <c r="W42" s="105" t="str">
        <f t="shared" si="34"/>
        <v>1</v>
      </c>
      <c r="X42" s="106" t="str">
        <f t="shared" si="34"/>
        <v>1</v>
      </c>
      <c r="Y42" s="11" t="str">
        <f t="shared" si="34"/>
        <v>1</v>
      </c>
      <c r="Z42" s="117" t="str">
        <f t="shared" si="34"/>
        <v>0</v>
      </c>
      <c r="AA42" s="11" t="str">
        <f t="shared" si="35"/>
        <v>0</v>
      </c>
      <c r="AB42" s="85" t="str">
        <f t="shared" si="35"/>
        <v>0</v>
      </c>
      <c r="AC42" s="86" t="str">
        <f t="shared" si="35"/>
        <v>0</v>
      </c>
      <c r="AD42" s="88" t="str">
        <f t="shared" si="35"/>
        <v>1</v>
      </c>
      <c r="AE42" s="109" t="str">
        <f t="shared" si="35"/>
        <v>0</v>
      </c>
      <c r="AF42" s="88" t="str">
        <f t="shared" si="35"/>
        <v>0</v>
      </c>
      <c r="AG42" s="88" t="str">
        <f t="shared" si="35"/>
        <v>1</v>
      </c>
      <c r="AH42" s="110" t="str">
        <f t="shared" si="35"/>
        <v>0</v>
      </c>
      <c r="AI42" s="55"/>
      <c r="AJ42" s="61">
        <f t="shared" si="16"/>
        <v>10</v>
      </c>
      <c r="AK42" s="74">
        <f t="shared" si="17"/>
        <v>2</v>
      </c>
      <c r="AL42" s="61">
        <f t="shared" si="18"/>
        <v>13</v>
      </c>
      <c r="AM42" s="74">
        <f t="shared" si="19"/>
        <v>7</v>
      </c>
      <c r="AN42" s="61">
        <f t="shared" si="20"/>
        <v>8</v>
      </c>
      <c r="AO42" s="74">
        <f t="shared" si="21"/>
        <v>4</v>
      </c>
      <c r="AQ42" s="20">
        <f t="shared" si="22"/>
        <v>162</v>
      </c>
      <c r="AR42" s="20">
        <f t="shared" si="23"/>
        <v>215</v>
      </c>
      <c r="AS42" s="20">
        <f t="shared" si="24"/>
        <v>132</v>
      </c>
      <c r="AU42" s="127" t="str">
        <f t="shared" si="25"/>
        <v>4BE1</v>
      </c>
      <c r="AX42" s="7" t="str">
        <f t="shared" si="26"/>
        <v xml:space="preserve">ON </v>
      </c>
      <c r="AY42" s="7" t="str">
        <f t="shared" si="27"/>
        <v>D</v>
      </c>
      <c r="AZ42" s="20">
        <v>3</v>
      </c>
      <c r="BB42" s="26">
        <f t="shared" si="28"/>
        <v>40</v>
      </c>
      <c r="BC42" s="26">
        <f t="shared" si="29"/>
        <v>509</v>
      </c>
    </row>
    <row r="43" spans="1:55" s="20" customFormat="1" ht="15">
      <c r="A43" s="116" t="s">
        <v>49</v>
      </c>
      <c r="B43" s="126">
        <v>564692</v>
      </c>
      <c r="C43" s="119">
        <f t="shared" si="5"/>
        <v>6</v>
      </c>
      <c r="D43" s="4">
        <f t="shared" si="6"/>
        <v>24</v>
      </c>
      <c r="E43" s="116" t="str">
        <f t="shared" si="7"/>
        <v>56</v>
      </c>
      <c r="F43" s="11" t="str">
        <f t="shared" si="8"/>
        <v>46</v>
      </c>
      <c r="G43" s="7" t="str">
        <f t="shared" si="9"/>
        <v>92</v>
      </c>
      <c r="H43" s="7" t="str">
        <f t="shared" si="10"/>
        <v/>
      </c>
      <c r="I43" s="7" t="str">
        <f t="shared" si="11"/>
        <v/>
      </c>
      <c r="J43" s="4" t="str">
        <f t="shared" si="12"/>
        <v/>
      </c>
      <c r="K43" s="116" t="str">
        <f t="shared" si="33"/>
        <v>0</v>
      </c>
      <c r="L43" s="11" t="str">
        <f t="shared" si="33"/>
        <v>1</v>
      </c>
      <c r="M43" s="11" t="str">
        <f t="shared" si="33"/>
        <v>0</v>
      </c>
      <c r="N43" s="117" t="str">
        <f t="shared" si="33"/>
        <v>1</v>
      </c>
      <c r="O43" s="11" t="str">
        <f t="shared" si="33"/>
        <v>0</v>
      </c>
      <c r="P43" s="11" t="str">
        <f t="shared" si="33"/>
        <v>1</v>
      </c>
      <c r="Q43" s="11" t="str">
        <f t="shared" si="33"/>
        <v>1</v>
      </c>
      <c r="R43" s="11" t="str">
        <f t="shared" si="33"/>
        <v>0</v>
      </c>
      <c r="S43" s="116" t="str">
        <f t="shared" si="34"/>
        <v>0</v>
      </c>
      <c r="T43" s="11" t="str">
        <f t="shared" si="34"/>
        <v>1</v>
      </c>
      <c r="U43" s="11" t="str">
        <f t="shared" si="34"/>
        <v>0</v>
      </c>
      <c r="V43" s="117" t="str">
        <f t="shared" si="34"/>
        <v>0</v>
      </c>
      <c r="W43" s="105" t="str">
        <f t="shared" si="34"/>
        <v>0</v>
      </c>
      <c r="X43" s="106" t="str">
        <f t="shared" si="34"/>
        <v>1</v>
      </c>
      <c r="Y43" s="11" t="str">
        <f t="shared" si="34"/>
        <v>1</v>
      </c>
      <c r="Z43" s="117" t="str">
        <f t="shared" si="34"/>
        <v>0</v>
      </c>
      <c r="AA43" s="11" t="str">
        <f t="shared" si="35"/>
        <v>1</v>
      </c>
      <c r="AB43" s="85" t="str">
        <f t="shared" si="35"/>
        <v>0</v>
      </c>
      <c r="AC43" s="86" t="str">
        <f t="shared" si="35"/>
        <v>0</v>
      </c>
      <c r="AD43" s="88" t="str">
        <f t="shared" si="35"/>
        <v>1</v>
      </c>
      <c r="AE43" s="109" t="str">
        <f t="shared" si="35"/>
        <v>0</v>
      </c>
      <c r="AF43" s="88" t="str">
        <f t="shared" si="35"/>
        <v>0</v>
      </c>
      <c r="AG43" s="88" t="str">
        <f t="shared" si="35"/>
        <v>1</v>
      </c>
      <c r="AH43" s="110" t="str">
        <f t="shared" si="35"/>
        <v>0</v>
      </c>
      <c r="AI43" s="55"/>
      <c r="AJ43" s="61">
        <f t="shared" si="16"/>
        <v>10</v>
      </c>
      <c r="AK43" s="74">
        <f t="shared" si="17"/>
        <v>6</v>
      </c>
      <c r="AL43" s="61">
        <f t="shared" si="18"/>
        <v>2</v>
      </c>
      <c r="AM43" s="74">
        <f t="shared" si="19"/>
        <v>6</v>
      </c>
      <c r="AN43" s="61">
        <f t="shared" si="20"/>
        <v>9</v>
      </c>
      <c r="AO43" s="74">
        <f t="shared" si="21"/>
        <v>4</v>
      </c>
      <c r="AQ43" s="20">
        <f t="shared" si="22"/>
        <v>166</v>
      </c>
      <c r="AR43" s="20">
        <f t="shared" si="23"/>
        <v>38</v>
      </c>
      <c r="AS43" s="20">
        <f t="shared" si="24"/>
        <v>148</v>
      </c>
      <c r="AU43" s="127" t="str">
        <f t="shared" si="25"/>
        <v>6469</v>
      </c>
      <c r="AX43" s="7" t="str">
        <f t="shared" si="26"/>
        <v xml:space="preserve">ON </v>
      </c>
      <c r="AY43" s="7" t="str">
        <f t="shared" si="27"/>
        <v>D</v>
      </c>
      <c r="AZ43" s="20">
        <v>3</v>
      </c>
      <c r="BB43" s="26">
        <f t="shared" si="28"/>
        <v>33</v>
      </c>
      <c r="BC43" s="26">
        <f t="shared" si="29"/>
        <v>352</v>
      </c>
    </row>
    <row r="44" spans="1:55" s="20" customFormat="1" ht="15">
      <c r="A44" s="116" t="s">
        <v>49</v>
      </c>
      <c r="B44" s="126" t="s">
        <v>72</v>
      </c>
      <c r="C44" s="119">
        <f t="shared" si="5"/>
        <v>6</v>
      </c>
      <c r="D44" s="4">
        <f t="shared" si="6"/>
        <v>24</v>
      </c>
      <c r="E44" s="116" t="str">
        <f t="shared" si="7"/>
        <v>59</v>
      </c>
      <c r="F44" s="11" t="str">
        <f t="shared" si="8"/>
        <v>53</v>
      </c>
      <c r="G44" s="7" t="str">
        <f t="shared" si="9"/>
        <v>A2</v>
      </c>
      <c r="H44" s="7" t="str">
        <f t="shared" si="10"/>
        <v/>
      </c>
      <c r="I44" s="7" t="str">
        <f t="shared" si="11"/>
        <v/>
      </c>
      <c r="J44" s="4" t="str">
        <f t="shared" si="12"/>
        <v/>
      </c>
      <c r="K44" s="116" t="str">
        <f t="shared" si="33"/>
        <v>0</v>
      </c>
      <c r="L44" s="11" t="str">
        <f t="shared" si="33"/>
        <v>1</v>
      </c>
      <c r="M44" s="11" t="str">
        <f t="shared" si="33"/>
        <v>0</v>
      </c>
      <c r="N44" s="117" t="str">
        <f t="shared" si="33"/>
        <v>1</v>
      </c>
      <c r="O44" s="11" t="str">
        <f t="shared" si="33"/>
        <v>1</v>
      </c>
      <c r="P44" s="11" t="str">
        <f t="shared" si="33"/>
        <v>0</v>
      </c>
      <c r="Q44" s="11" t="str">
        <f t="shared" si="33"/>
        <v>0</v>
      </c>
      <c r="R44" s="11" t="str">
        <f t="shared" si="33"/>
        <v>1</v>
      </c>
      <c r="S44" s="116" t="str">
        <f t="shared" si="34"/>
        <v>0</v>
      </c>
      <c r="T44" s="11" t="str">
        <f t="shared" si="34"/>
        <v>1</v>
      </c>
      <c r="U44" s="11" t="str">
        <f t="shared" si="34"/>
        <v>0</v>
      </c>
      <c r="V44" s="117" t="str">
        <f t="shared" si="34"/>
        <v>1</v>
      </c>
      <c r="W44" s="105" t="str">
        <f t="shared" si="34"/>
        <v>0</v>
      </c>
      <c r="X44" s="106" t="str">
        <f t="shared" si="34"/>
        <v>0</v>
      </c>
      <c r="Y44" s="11" t="str">
        <f t="shared" si="34"/>
        <v>1</v>
      </c>
      <c r="Z44" s="117" t="str">
        <f t="shared" si="34"/>
        <v>1</v>
      </c>
      <c r="AA44" s="11" t="str">
        <f t="shared" si="35"/>
        <v>1</v>
      </c>
      <c r="AB44" s="85" t="str">
        <f t="shared" si="35"/>
        <v>0</v>
      </c>
      <c r="AC44" s="86" t="str">
        <f t="shared" si="35"/>
        <v>1</v>
      </c>
      <c r="AD44" s="88" t="str">
        <f t="shared" si="35"/>
        <v>0</v>
      </c>
      <c r="AE44" s="109" t="str">
        <f t="shared" si="35"/>
        <v>0</v>
      </c>
      <c r="AF44" s="88" t="str">
        <f t="shared" si="35"/>
        <v>0</v>
      </c>
      <c r="AG44" s="88" t="str">
        <f t="shared" si="35"/>
        <v>1</v>
      </c>
      <c r="AH44" s="110" t="str">
        <f t="shared" si="35"/>
        <v>0</v>
      </c>
      <c r="AI44" s="55"/>
      <c r="AJ44" s="61">
        <f t="shared" si="16"/>
        <v>10</v>
      </c>
      <c r="AK44" s="74">
        <f t="shared" si="17"/>
        <v>9</v>
      </c>
      <c r="AL44" s="61">
        <f t="shared" si="18"/>
        <v>10</v>
      </c>
      <c r="AM44" s="74">
        <f t="shared" si="19"/>
        <v>12</v>
      </c>
      <c r="AN44" s="61">
        <f t="shared" si="20"/>
        <v>5</v>
      </c>
      <c r="AO44" s="74">
        <f t="shared" si="21"/>
        <v>4</v>
      </c>
      <c r="AQ44" s="20">
        <f t="shared" si="22"/>
        <v>169</v>
      </c>
      <c r="AR44" s="20">
        <f t="shared" si="23"/>
        <v>172</v>
      </c>
      <c r="AS44" s="20">
        <f t="shared" si="24"/>
        <v>84</v>
      </c>
      <c r="AU44" s="127" t="str">
        <f t="shared" si="25"/>
        <v>953A</v>
      </c>
      <c r="AX44" s="7" t="str">
        <f t="shared" si="26"/>
        <v xml:space="preserve">ON </v>
      </c>
      <c r="AY44" s="7" t="str">
        <f t="shared" si="27"/>
        <v>D</v>
      </c>
      <c r="AZ44" s="20">
        <v>3</v>
      </c>
      <c r="BB44" s="26">
        <f t="shared" si="28"/>
        <v>46</v>
      </c>
      <c r="BC44" s="26">
        <f t="shared" si="29"/>
        <v>425</v>
      </c>
    </row>
    <row r="45" spans="1:55" s="72" customFormat="1" ht="15">
      <c r="A45" s="66" t="s">
        <v>49</v>
      </c>
      <c r="B45" s="124" t="s">
        <v>73</v>
      </c>
      <c r="C45" s="121">
        <f t="shared" si="5"/>
        <v>6</v>
      </c>
      <c r="D45" s="65">
        <f t="shared" si="6"/>
        <v>24</v>
      </c>
      <c r="E45" s="66" t="str">
        <f t="shared" si="7"/>
        <v>5E</v>
      </c>
      <c r="F45" s="67" t="str">
        <f t="shared" si="8"/>
        <v>C7</v>
      </c>
      <c r="G45" s="68" t="str">
        <f t="shared" si="9"/>
        <v>22</v>
      </c>
      <c r="H45" s="68" t="str">
        <f t="shared" si="10"/>
        <v/>
      </c>
      <c r="I45" s="68" t="str">
        <f t="shared" si="11"/>
        <v/>
      </c>
      <c r="J45" s="65" t="str">
        <f t="shared" si="12"/>
        <v/>
      </c>
      <c r="K45" s="66" t="str">
        <f t="shared" si="33"/>
        <v>0</v>
      </c>
      <c r="L45" s="67" t="str">
        <f t="shared" si="33"/>
        <v>1</v>
      </c>
      <c r="M45" s="67" t="str">
        <f t="shared" si="33"/>
        <v>0</v>
      </c>
      <c r="N45" s="69" t="str">
        <f t="shared" si="33"/>
        <v>1</v>
      </c>
      <c r="O45" s="67" t="str">
        <f t="shared" si="33"/>
        <v>1</v>
      </c>
      <c r="P45" s="67" t="str">
        <f t="shared" si="33"/>
        <v>1</v>
      </c>
      <c r="Q45" s="67" t="str">
        <f t="shared" si="33"/>
        <v>1</v>
      </c>
      <c r="R45" s="67" t="str">
        <f t="shared" si="33"/>
        <v>0</v>
      </c>
      <c r="S45" s="66" t="str">
        <f t="shared" si="34"/>
        <v>1</v>
      </c>
      <c r="T45" s="67" t="str">
        <f t="shared" si="34"/>
        <v>1</v>
      </c>
      <c r="U45" s="67" t="str">
        <f t="shared" si="34"/>
        <v>0</v>
      </c>
      <c r="V45" s="69" t="str">
        <f t="shared" si="34"/>
        <v>0</v>
      </c>
      <c r="W45" s="100" t="str">
        <f t="shared" si="34"/>
        <v>0</v>
      </c>
      <c r="X45" s="101" t="str">
        <f t="shared" si="34"/>
        <v>1</v>
      </c>
      <c r="Y45" s="67" t="str">
        <f t="shared" si="34"/>
        <v>1</v>
      </c>
      <c r="Z45" s="69" t="str">
        <f t="shared" si="34"/>
        <v>1</v>
      </c>
      <c r="AA45" s="67" t="str">
        <f t="shared" si="35"/>
        <v>0</v>
      </c>
      <c r="AB45" s="102" t="str">
        <f t="shared" si="35"/>
        <v>0</v>
      </c>
      <c r="AC45" s="103" t="str">
        <f t="shared" si="35"/>
        <v>1</v>
      </c>
      <c r="AD45" s="104" t="str">
        <f t="shared" si="35"/>
        <v>0</v>
      </c>
      <c r="AE45" s="113" t="str">
        <f t="shared" si="35"/>
        <v>0</v>
      </c>
      <c r="AF45" s="104" t="str">
        <f t="shared" si="35"/>
        <v>0</v>
      </c>
      <c r="AG45" s="104" t="str">
        <f t="shared" si="35"/>
        <v>1</v>
      </c>
      <c r="AH45" s="114" t="str">
        <f t="shared" si="35"/>
        <v>0</v>
      </c>
      <c r="AI45" s="70"/>
      <c r="AJ45" s="71">
        <f t="shared" si="16"/>
        <v>10</v>
      </c>
      <c r="AK45" s="76">
        <f t="shared" si="17"/>
        <v>7</v>
      </c>
      <c r="AL45" s="71">
        <f t="shared" si="18"/>
        <v>3</v>
      </c>
      <c r="AM45" s="76">
        <f t="shared" si="19"/>
        <v>14</v>
      </c>
      <c r="AN45" s="71">
        <f t="shared" si="20"/>
        <v>4</v>
      </c>
      <c r="AO45" s="76">
        <f t="shared" si="21"/>
        <v>4</v>
      </c>
      <c r="AQ45" s="72">
        <f t="shared" si="22"/>
        <v>167</v>
      </c>
      <c r="AR45" s="72">
        <f t="shared" si="23"/>
        <v>62</v>
      </c>
      <c r="AS45" s="72">
        <f t="shared" si="24"/>
        <v>68</v>
      </c>
      <c r="AU45" s="123" t="str">
        <f t="shared" si="25"/>
        <v>EC72</v>
      </c>
      <c r="AX45" s="68" t="str">
        <f t="shared" si="26"/>
        <v xml:space="preserve">ON </v>
      </c>
      <c r="AY45" s="68" t="str">
        <f t="shared" si="27"/>
        <v>D</v>
      </c>
      <c r="AZ45" s="72">
        <v>3</v>
      </c>
      <c r="BB45" s="26">
        <f t="shared" si="28"/>
        <v>38</v>
      </c>
      <c r="BC45" s="26">
        <f t="shared" si="29"/>
        <v>297</v>
      </c>
    </row>
    <row r="46" spans="1:55" s="20" customFormat="1" ht="15">
      <c r="A46" s="120"/>
      <c r="B46" s="126" t="str">
        <f>MID(A46,2,6)</f>
        <v/>
      </c>
      <c r="C46" s="119">
        <f t="shared" ref="C46:C83" si="36">LEN(B46)-$C$7+1</f>
        <v>0</v>
      </c>
      <c r="D46" s="4">
        <f t="shared" ref="D46:D83" si="37">C46*4</f>
        <v>0</v>
      </c>
      <c r="E46" s="116" t="str">
        <f t="shared" ref="E46:E83" si="38">MID(B46,$C$7,2)</f>
        <v/>
      </c>
      <c r="F46" s="11" t="str">
        <f t="shared" ref="F46:F83" si="39">MID(B46,$C$7+2,2)</f>
        <v/>
      </c>
      <c r="G46" s="7" t="str">
        <f t="shared" ref="G46:G83" si="40">MID(B46,$C$7+4,2)</f>
        <v/>
      </c>
      <c r="H46" s="7" t="str">
        <f t="shared" ref="H46:H83" si="41">MID(B46,$C$7+6,2)</f>
        <v/>
      </c>
      <c r="I46" s="7" t="str">
        <f t="shared" ref="I46:I83" si="42">MID(B46,$C$7+8,2)</f>
        <v/>
      </c>
      <c r="J46" s="4" t="str">
        <f t="shared" ref="J46:J83" si="43">MID(B46,$C$7+20,2)</f>
        <v/>
      </c>
      <c r="K46" s="116" t="str">
        <f t="shared" ref="K46:R69" si="44">MID(HEX2BIN($E46,8),K$2,1)</f>
        <v>0</v>
      </c>
      <c r="L46" s="11" t="str">
        <f t="shared" si="44"/>
        <v>0</v>
      </c>
      <c r="M46" s="11" t="str">
        <f t="shared" si="44"/>
        <v>0</v>
      </c>
      <c r="N46" s="117" t="str">
        <f t="shared" si="44"/>
        <v>0</v>
      </c>
      <c r="O46" s="11" t="str">
        <f t="shared" si="44"/>
        <v>0</v>
      </c>
      <c r="P46" s="11" t="str">
        <f t="shared" si="44"/>
        <v>0</v>
      </c>
      <c r="Q46" s="11" t="str">
        <f t="shared" si="44"/>
        <v>0</v>
      </c>
      <c r="R46" s="11" t="str">
        <f t="shared" si="44"/>
        <v>0</v>
      </c>
      <c r="S46" s="116" t="str">
        <f t="shared" ref="S46:Z69" si="45">MID(HEX2BIN($F46,8),S$2,1)</f>
        <v>0</v>
      </c>
      <c r="T46" s="11" t="str">
        <f t="shared" si="45"/>
        <v>0</v>
      </c>
      <c r="U46" s="11" t="str">
        <f t="shared" si="45"/>
        <v>0</v>
      </c>
      <c r="V46" s="117" t="str">
        <f t="shared" si="45"/>
        <v>0</v>
      </c>
      <c r="W46" s="105" t="str">
        <f t="shared" si="45"/>
        <v>0</v>
      </c>
      <c r="X46" s="106" t="str">
        <f t="shared" si="45"/>
        <v>0</v>
      </c>
      <c r="Y46" s="11" t="str">
        <f t="shared" si="45"/>
        <v>0</v>
      </c>
      <c r="Z46" s="117" t="str">
        <f t="shared" si="45"/>
        <v>0</v>
      </c>
      <c r="AA46" s="11" t="str">
        <f t="shared" ref="AA46:AH69" si="46">MID(HEX2BIN($G46,8),AA$2,1)</f>
        <v>0</v>
      </c>
      <c r="AB46" s="85" t="str">
        <f t="shared" si="46"/>
        <v>0</v>
      </c>
      <c r="AC46" s="86" t="str">
        <f t="shared" si="46"/>
        <v>0</v>
      </c>
      <c r="AD46" s="88" t="str">
        <f t="shared" si="46"/>
        <v>0</v>
      </c>
      <c r="AE46" s="109" t="str">
        <f t="shared" si="46"/>
        <v>0</v>
      </c>
      <c r="AF46" s="88" t="str">
        <f t="shared" si="46"/>
        <v>0</v>
      </c>
      <c r="AG46" s="88" t="str">
        <f t="shared" si="46"/>
        <v>0</v>
      </c>
      <c r="AH46" s="110" t="str">
        <f t="shared" si="46"/>
        <v>0</v>
      </c>
      <c r="AI46" s="55"/>
      <c r="AJ46" s="61">
        <f t="shared" ref="AJ46:AJ86" si="47">K46*K$6+L46*L$6+M46*M$6+N46*N$6</f>
        <v>0</v>
      </c>
      <c r="AK46" s="74">
        <f t="shared" ref="AK46:AK86" si="48">O46*O$6+P46*P$6+Q46*Q$6+R46*R$6</f>
        <v>0</v>
      </c>
      <c r="AL46" s="61">
        <f t="shared" ref="AL46:AL86" si="49">S46*S$6+T46*T$6+U46*U$6+V46*V$6</f>
        <v>0</v>
      </c>
      <c r="AM46" s="74">
        <f t="shared" ref="AM46:AM86" si="50">W46*W$6+X46*X$6+Y46*Y$6+Z46*Z$6</f>
        <v>0</v>
      </c>
      <c r="AN46" s="61">
        <f t="shared" ref="AN46:AN86" si="51">AA46*AA$6+AB46*AB$6+AC46*AC$6+AD46*AD$6</f>
        <v>0</v>
      </c>
      <c r="AO46" s="74">
        <f t="shared" ref="AO46:AO86" si="52">AE46*AE$6+AF46*AF$6+AG46*AG$6+AH46*AH$6</f>
        <v>0</v>
      </c>
      <c r="AQ46" s="20">
        <f t="shared" ref="AQ46:AQ86" si="53">AJ46*16+AK46</f>
        <v>0</v>
      </c>
      <c r="AR46" s="20">
        <f t="shared" ref="AR46:AR86" si="54">AL46*16+AM46</f>
        <v>0</v>
      </c>
      <c r="AS46" s="20">
        <f t="shared" ref="AS46:AS86" si="55">AN46*16+AO46</f>
        <v>0</v>
      </c>
      <c r="AU46" s="127" t="str">
        <f t="shared" ref="AU46:AU86" si="56">MID(B46,2,4)</f>
        <v/>
      </c>
      <c r="AX46" s="7"/>
      <c r="AY46" s="7"/>
    </row>
    <row r="47" spans="1:55" ht="15">
      <c r="A47"/>
      <c r="B47" s="126" t="str">
        <f>MID(A47,2,6)</f>
        <v/>
      </c>
      <c r="C47" s="119">
        <f t="shared" si="36"/>
        <v>0</v>
      </c>
      <c r="D47" s="4">
        <f t="shared" si="37"/>
        <v>0</v>
      </c>
      <c r="E47" s="116" t="str">
        <f t="shared" si="38"/>
        <v/>
      </c>
      <c r="F47" s="11" t="str">
        <f t="shared" si="39"/>
        <v/>
      </c>
      <c r="G47" s="7" t="str">
        <f t="shared" si="40"/>
        <v/>
      </c>
      <c r="H47" s="7" t="str">
        <f t="shared" si="41"/>
        <v/>
      </c>
      <c r="I47" s="7" t="str">
        <f t="shared" si="42"/>
        <v/>
      </c>
      <c r="J47" s="4" t="str">
        <f t="shared" si="43"/>
        <v/>
      </c>
      <c r="K47" s="116" t="str">
        <f t="shared" si="44"/>
        <v>0</v>
      </c>
      <c r="L47" s="11" t="str">
        <f t="shared" si="44"/>
        <v>0</v>
      </c>
      <c r="M47" s="11" t="str">
        <f t="shared" si="44"/>
        <v>0</v>
      </c>
      <c r="N47" s="117" t="str">
        <f t="shared" si="44"/>
        <v>0</v>
      </c>
      <c r="O47" s="11" t="str">
        <f t="shared" si="44"/>
        <v>0</v>
      </c>
      <c r="P47" s="11" t="str">
        <f t="shared" si="44"/>
        <v>0</v>
      </c>
      <c r="Q47" s="11" t="str">
        <f t="shared" si="44"/>
        <v>0</v>
      </c>
      <c r="R47" s="11" t="str">
        <f t="shared" si="44"/>
        <v>0</v>
      </c>
      <c r="S47" s="116" t="str">
        <f t="shared" si="45"/>
        <v>0</v>
      </c>
      <c r="T47" s="11" t="str">
        <f t="shared" si="45"/>
        <v>0</v>
      </c>
      <c r="U47" s="11" t="str">
        <f t="shared" si="45"/>
        <v>0</v>
      </c>
      <c r="V47" s="117" t="str">
        <f t="shared" si="45"/>
        <v>0</v>
      </c>
      <c r="W47" s="105" t="str">
        <f t="shared" si="45"/>
        <v>0</v>
      </c>
      <c r="X47" s="106" t="str">
        <f t="shared" si="45"/>
        <v>0</v>
      </c>
      <c r="Y47" s="11" t="str">
        <f t="shared" si="45"/>
        <v>0</v>
      </c>
      <c r="Z47" s="117" t="str">
        <f t="shared" si="45"/>
        <v>0</v>
      </c>
      <c r="AA47" s="11" t="str">
        <f t="shared" si="46"/>
        <v>0</v>
      </c>
      <c r="AB47" s="85" t="str">
        <f t="shared" si="46"/>
        <v>0</v>
      </c>
      <c r="AC47" s="86" t="str">
        <f t="shared" si="46"/>
        <v>0</v>
      </c>
      <c r="AD47" s="88" t="str">
        <f t="shared" si="46"/>
        <v>0</v>
      </c>
      <c r="AE47" s="109" t="str">
        <f t="shared" si="46"/>
        <v>0</v>
      </c>
      <c r="AF47" s="88" t="str">
        <f t="shared" si="46"/>
        <v>0</v>
      </c>
      <c r="AG47" s="88" t="str">
        <f t="shared" si="46"/>
        <v>0</v>
      </c>
      <c r="AH47" s="110" t="str">
        <f t="shared" si="46"/>
        <v>0</v>
      </c>
      <c r="AJ47" s="61">
        <f t="shared" si="47"/>
        <v>0</v>
      </c>
      <c r="AK47" s="74">
        <f t="shared" si="48"/>
        <v>0</v>
      </c>
      <c r="AL47" s="61">
        <f t="shared" si="49"/>
        <v>0</v>
      </c>
      <c r="AM47" s="74">
        <f t="shared" si="50"/>
        <v>0</v>
      </c>
      <c r="AN47" s="61">
        <f t="shared" si="51"/>
        <v>0</v>
      </c>
      <c r="AO47" s="74">
        <f t="shared" si="52"/>
        <v>0</v>
      </c>
      <c r="AP47" s="20"/>
      <c r="AQ47" s="20">
        <f t="shared" si="53"/>
        <v>0</v>
      </c>
      <c r="AR47" s="20">
        <f t="shared" si="54"/>
        <v>0</v>
      </c>
      <c r="AS47" s="20">
        <f t="shared" si="55"/>
        <v>0</v>
      </c>
      <c r="AT47" s="20"/>
      <c r="AU47" s="122" t="str">
        <f t="shared" si="56"/>
        <v/>
      </c>
    </row>
    <row r="48" spans="1:55" s="20" customFormat="1" ht="15">
      <c r="A48" s="120"/>
      <c r="B48" s="126" t="str">
        <f>MID(A48,2,6)</f>
        <v/>
      </c>
      <c r="C48" s="119">
        <f t="shared" si="36"/>
        <v>0</v>
      </c>
      <c r="D48" s="4">
        <f t="shared" si="37"/>
        <v>0</v>
      </c>
      <c r="E48" s="116" t="str">
        <f t="shared" si="38"/>
        <v/>
      </c>
      <c r="F48" s="11" t="str">
        <f t="shared" si="39"/>
        <v/>
      </c>
      <c r="G48" s="7" t="str">
        <f t="shared" si="40"/>
        <v/>
      </c>
      <c r="H48" s="7" t="str">
        <f t="shared" si="41"/>
        <v/>
      </c>
      <c r="I48" s="7" t="str">
        <f t="shared" si="42"/>
        <v/>
      </c>
      <c r="J48" s="4" t="str">
        <f t="shared" si="43"/>
        <v/>
      </c>
      <c r="K48" s="116" t="str">
        <f t="shared" si="44"/>
        <v>0</v>
      </c>
      <c r="L48" s="11" t="str">
        <f t="shared" si="44"/>
        <v>0</v>
      </c>
      <c r="M48" s="11" t="str">
        <f t="shared" si="44"/>
        <v>0</v>
      </c>
      <c r="N48" s="117" t="str">
        <f t="shared" si="44"/>
        <v>0</v>
      </c>
      <c r="O48" s="11" t="str">
        <f t="shared" si="44"/>
        <v>0</v>
      </c>
      <c r="P48" s="11" t="str">
        <f t="shared" si="44"/>
        <v>0</v>
      </c>
      <c r="Q48" s="11" t="str">
        <f t="shared" si="44"/>
        <v>0</v>
      </c>
      <c r="R48" s="11" t="str">
        <f t="shared" si="44"/>
        <v>0</v>
      </c>
      <c r="S48" s="116" t="str">
        <f t="shared" si="45"/>
        <v>0</v>
      </c>
      <c r="T48" s="11" t="str">
        <f t="shared" si="45"/>
        <v>0</v>
      </c>
      <c r="U48" s="11" t="str">
        <f t="shared" si="45"/>
        <v>0</v>
      </c>
      <c r="V48" s="117" t="str">
        <f t="shared" si="45"/>
        <v>0</v>
      </c>
      <c r="W48" s="105" t="str">
        <f t="shared" si="45"/>
        <v>0</v>
      </c>
      <c r="X48" s="106" t="str">
        <f t="shared" si="45"/>
        <v>0</v>
      </c>
      <c r="Y48" s="11" t="str">
        <f t="shared" si="45"/>
        <v>0</v>
      </c>
      <c r="Z48" s="117" t="str">
        <f t="shared" si="45"/>
        <v>0</v>
      </c>
      <c r="AA48" s="11" t="str">
        <f t="shared" si="46"/>
        <v>0</v>
      </c>
      <c r="AB48" s="85" t="str">
        <f t="shared" si="46"/>
        <v>0</v>
      </c>
      <c r="AC48" s="86" t="str">
        <f t="shared" si="46"/>
        <v>0</v>
      </c>
      <c r="AD48" s="88" t="str">
        <f t="shared" si="46"/>
        <v>0</v>
      </c>
      <c r="AE48" s="109" t="str">
        <f t="shared" si="46"/>
        <v>0</v>
      </c>
      <c r="AF48" s="88" t="str">
        <f t="shared" si="46"/>
        <v>0</v>
      </c>
      <c r="AG48" s="88" t="str">
        <f t="shared" si="46"/>
        <v>0</v>
      </c>
      <c r="AH48" s="110" t="str">
        <f t="shared" si="46"/>
        <v>0</v>
      </c>
      <c r="AI48" s="55"/>
      <c r="AJ48" s="61">
        <f t="shared" si="47"/>
        <v>0</v>
      </c>
      <c r="AK48" s="74">
        <f t="shared" si="48"/>
        <v>0</v>
      </c>
      <c r="AL48" s="61">
        <f t="shared" si="49"/>
        <v>0</v>
      </c>
      <c r="AM48" s="74">
        <f t="shared" si="50"/>
        <v>0</v>
      </c>
      <c r="AN48" s="61">
        <f t="shared" si="51"/>
        <v>0</v>
      </c>
      <c r="AO48" s="74">
        <f t="shared" si="52"/>
        <v>0</v>
      </c>
      <c r="AQ48" s="20">
        <f t="shared" si="53"/>
        <v>0</v>
      </c>
      <c r="AR48" s="20">
        <f t="shared" si="54"/>
        <v>0</v>
      </c>
      <c r="AS48" s="20">
        <f t="shared" si="55"/>
        <v>0</v>
      </c>
      <c r="AU48" s="122" t="str">
        <f t="shared" si="56"/>
        <v/>
      </c>
      <c r="AX48" s="7"/>
      <c r="AY48" s="7"/>
    </row>
    <row r="49" spans="1:51" s="20" customFormat="1" ht="15">
      <c r="A49" s="120"/>
      <c r="B49" s="127"/>
      <c r="C49" s="119">
        <f t="shared" si="36"/>
        <v>0</v>
      </c>
      <c r="D49" s="4">
        <f t="shared" si="37"/>
        <v>0</v>
      </c>
      <c r="E49" s="116" t="str">
        <f t="shared" si="38"/>
        <v/>
      </c>
      <c r="F49" s="11" t="str">
        <f t="shared" si="39"/>
        <v/>
      </c>
      <c r="G49" s="7" t="str">
        <f t="shared" si="40"/>
        <v/>
      </c>
      <c r="H49" s="7" t="str">
        <f t="shared" si="41"/>
        <v/>
      </c>
      <c r="I49" s="7" t="str">
        <f t="shared" si="42"/>
        <v/>
      </c>
      <c r="J49" s="4" t="str">
        <f t="shared" si="43"/>
        <v/>
      </c>
      <c r="K49" s="116" t="str">
        <f t="shared" si="44"/>
        <v>0</v>
      </c>
      <c r="L49" s="11" t="str">
        <f t="shared" si="44"/>
        <v>0</v>
      </c>
      <c r="M49" s="11" t="str">
        <f t="shared" si="44"/>
        <v>0</v>
      </c>
      <c r="N49" s="117" t="str">
        <f t="shared" si="44"/>
        <v>0</v>
      </c>
      <c r="O49" s="11" t="str">
        <f t="shared" si="44"/>
        <v>0</v>
      </c>
      <c r="P49" s="11" t="str">
        <f t="shared" si="44"/>
        <v>0</v>
      </c>
      <c r="Q49" s="11" t="str">
        <f t="shared" si="44"/>
        <v>0</v>
      </c>
      <c r="R49" s="11" t="str">
        <f t="shared" si="44"/>
        <v>0</v>
      </c>
      <c r="S49" s="116" t="str">
        <f t="shared" si="45"/>
        <v>0</v>
      </c>
      <c r="T49" s="11" t="str">
        <f t="shared" si="45"/>
        <v>0</v>
      </c>
      <c r="U49" s="11" t="str">
        <f t="shared" si="45"/>
        <v>0</v>
      </c>
      <c r="V49" s="117" t="str">
        <f t="shared" si="45"/>
        <v>0</v>
      </c>
      <c r="W49" s="105" t="str">
        <f t="shared" si="45"/>
        <v>0</v>
      </c>
      <c r="X49" s="106" t="str">
        <f t="shared" si="45"/>
        <v>0</v>
      </c>
      <c r="Y49" s="11" t="str">
        <f t="shared" si="45"/>
        <v>0</v>
      </c>
      <c r="Z49" s="117" t="str">
        <f t="shared" si="45"/>
        <v>0</v>
      </c>
      <c r="AA49" s="11" t="str">
        <f t="shared" si="46"/>
        <v>0</v>
      </c>
      <c r="AB49" s="85" t="str">
        <f t="shared" si="46"/>
        <v>0</v>
      </c>
      <c r="AC49" s="86" t="str">
        <f t="shared" si="46"/>
        <v>0</v>
      </c>
      <c r="AD49" s="88" t="str">
        <f t="shared" si="46"/>
        <v>0</v>
      </c>
      <c r="AE49" s="109" t="str">
        <f t="shared" si="46"/>
        <v>0</v>
      </c>
      <c r="AF49" s="88" t="str">
        <f t="shared" si="46"/>
        <v>0</v>
      </c>
      <c r="AG49" s="88" t="str">
        <f t="shared" si="46"/>
        <v>0</v>
      </c>
      <c r="AH49" s="110" t="str">
        <f t="shared" si="46"/>
        <v>0</v>
      </c>
      <c r="AI49" s="55"/>
      <c r="AJ49" s="61">
        <f t="shared" si="47"/>
        <v>0</v>
      </c>
      <c r="AK49" s="74">
        <f t="shared" si="48"/>
        <v>0</v>
      </c>
      <c r="AL49" s="61">
        <f t="shared" si="49"/>
        <v>0</v>
      </c>
      <c r="AM49" s="74">
        <f t="shared" si="50"/>
        <v>0</v>
      </c>
      <c r="AN49" s="61">
        <f t="shared" si="51"/>
        <v>0</v>
      </c>
      <c r="AO49" s="74">
        <f t="shared" si="52"/>
        <v>0</v>
      </c>
      <c r="AQ49" s="20">
        <f t="shared" si="53"/>
        <v>0</v>
      </c>
      <c r="AR49" s="20">
        <f t="shared" si="54"/>
        <v>0</v>
      </c>
      <c r="AS49" s="20">
        <f t="shared" si="55"/>
        <v>0</v>
      </c>
      <c r="AU49" s="122" t="str">
        <f t="shared" si="56"/>
        <v/>
      </c>
      <c r="AX49" s="7"/>
      <c r="AY49" s="7"/>
    </row>
    <row r="50" spans="1:51" ht="15">
      <c r="A50"/>
      <c r="B50" s="122"/>
      <c r="C50" s="119">
        <f t="shared" si="36"/>
        <v>0</v>
      </c>
      <c r="D50" s="4">
        <f t="shared" si="37"/>
        <v>0</v>
      </c>
      <c r="E50" s="116" t="str">
        <f t="shared" si="38"/>
        <v/>
      </c>
      <c r="F50" s="11" t="str">
        <f t="shared" si="39"/>
        <v/>
      </c>
      <c r="G50" s="7" t="str">
        <f t="shared" si="40"/>
        <v/>
      </c>
      <c r="H50" s="7" t="str">
        <f t="shared" si="41"/>
        <v/>
      </c>
      <c r="I50" s="7" t="str">
        <f t="shared" si="42"/>
        <v/>
      </c>
      <c r="J50" s="4" t="str">
        <f t="shared" si="43"/>
        <v/>
      </c>
      <c r="K50" s="116" t="str">
        <f t="shared" si="44"/>
        <v>0</v>
      </c>
      <c r="L50" s="11" t="str">
        <f t="shared" si="44"/>
        <v>0</v>
      </c>
      <c r="M50" s="11" t="str">
        <f t="shared" si="44"/>
        <v>0</v>
      </c>
      <c r="N50" s="117" t="str">
        <f t="shared" si="44"/>
        <v>0</v>
      </c>
      <c r="O50" s="11" t="str">
        <f t="shared" si="44"/>
        <v>0</v>
      </c>
      <c r="P50" s="11" t="str">
        <f t="shared" si="44"/>
        <v>0</v>
      </c>
      <c r="Q50" s="11" t="str">
        <f t="shared" si="44"/>
        <v>0</v>
      </c>
      <c r="R50" s="11" t="str">
        <f t="shared" si="44"/>
        <v>0</v>
      </c>
      <c r="S50" s="116" t="str">
        <f t="shared" si="45"/>
        <v>0</v>
      </c>
      <c r="T50" s="11" t="str">
        <f t="shared" si="45"/>
        <v>0</v>
      </c>
      <c r="U50" s="11" t="str">
        <f t="shared" si="45"/>
        <v>0</v>
      </c>
      <c r="V50" s="117" t="str">
        <f t="shared" si="45"/>
        <v>0</v>
      </c>
      <c r="W50" s="105" t="str">
        <f t="shared" si="45"/>
        <v>0</v>
      </c>
      <c r="X50" s="106" t="str">
        <f t="shared" si="45"/>
        <v>0</v>
      </c>
      <c r="Y50" s="11" t="str">
        <f t="shared" si="45"/>
        <v>0</v>
      </c>
      <c r="Z50" s="117" t="str">
        <f t="shared" si="45"/>
        <v>0</v>
      </c>
      <c r="AA50" s="11" t="str">
        <f t="shared" si="46"/>
        <v>0</v>
      </c>
      <c r="AB50" s="85" t="str">
        <f t="shared" si="46"/>
        <v>0</v>
      </c>
      <c r="AC50" s="86" t="str">
        <f t="shared" si="46"/>
        <v>0</v>
      </c>
      <c r="AD50" s="88" t="str">
        <f t="shared" si="46"/>
        <v>0</v>
      </c>
      <c r="AE50" s="109" t="str">
        <f t="shared" si="46"/>
        <v>0</v>
      </c>
      <c r="AF50" s="88" t="str">
        <f t="shared" si="46"/>
        <v>0</v>
      </c>
      <c r="AG50" s="88" t="str">
        <f t="shared" si="46"/>
        <v>0</v>
      </c>
      <c r="AH50" s="110" t="str">
        <f t="shared" si="46"/>
        <v>0</v>
      </c>
      <c r="AJ50" s="61">
        <f t="shared" si="47"/>
        <v>0</v>
      </c>
      <c r="AK50" s="74">
        <f t="shared" si="48"/>
        <v>0</v>
      </c>
      <c r="AL50" s="61">
        <f t="shared" si="49"/>
        <v>0</v>
      </c>
      <c r="AM50" s="74">
        <f t="shared" si="50"/>
        <v>0</v>
      </c>
      <c r="AN50" s="61">
        <f t="shared" si="51"/>
        <v>0</v>
      </c>
      <c r="AO50" s="74">
        <f t="shared" si="52"/>
        <v>0</v>
      </c>
      <c r="AP50" s="20"/>
      <c r="AQ50" s="20">
        <f t="shared" si="53"/>
        <v>0</v>
      </c>
      <c r="AR50" s="20">
        <f t="shared" si="54"/>
        <v>0</v>
      </c>
      <c r="AS50" s="20">
        <f t="shared" si="55"/>
        <v>0</v>
      </c>
      <c r="AT50" s="20"/>
      <c r="AU50" s="122" t="str">
        <f t="shared" si="56"/>
        <v/>
      </c>
    </row>
    <row r="51" spans="1:51" ht="15">
      <c r="A51"/>
      <c r="B51" s="122"/>
      <c r="C51" s="119">
        <f t="shared" si="36"/>
        <v>0</v>
      </c>
      <c r="D51" s="4">
        <f t="shared" si="37"/>
        <v>0</v>
      </c>
      <c r="E51" s="116" t="str">
        <f t="shared" si="38"/>
        <v/>
      </c>
      <c r="F51" s="11" t="str">
        <f t="shared" si="39"/>
        <v/>
      </c>
      <c r="G51" s="7" t="str">
        <f t="shared" si="40"/>
        <v/>
      </c>
      <c r="H51" s="7" t="str">
        <f t="shared" si="41"/>
        <v/>
      </c>
      <c r="I51" s="7" t="str">
        <f t="shared" si="42"/>
        <v/>
      </c>
      <c r="J51" s="4" t="str">
        <f t="shared" si="43"/>
        <v/>
      </c>
      <c r="K51" s="116" t="str">
        <f t="shared" si="44"/>
        <v>0</v>
      </c>
      <c r="L51" s="11" t="str">
        <f t="shared" si="44"/>
        <v>0</v>
      </c>
      <c r="M51" s="11" t="str">
        <f t="shared" si="44"/>
        <v>0</v>
      </c>
      <c r="N51" s="117" t="str">
        <f t="shared" si="44"/>
        <v>0</v>
      </c>
      <c r="O51" s="11" t="str">
        <f t="shared" si="44"/>
        <v>0</v>
      </c>
      <c r="P51" s="11" t="str">
        <f t="shared" si="44"/>
        <v>0</v>
      </c>
      <c r="Q51" s="11" t="str">
        <f t="shared" si="44"/>
        <v>0</v>
      </c>
      <c r="R51" s="11" t="str">
        <f t="shared" si="44"/>
        <v>0</v>
      </c>
      <c r="S51" s="116" t="str">
        <f t="shared" si="45"/>
        <v>0</v>
      </c>
      <c r="T51" s="11" t="str">
        <f t="shared" si="45"/>
        <v>0</v>
      </c>
      <c r="U51" s="11" t="str">
        <f t="shared" si="45"/>
        <v>0</v>
      </c>
      <c r="V51" s="117" t="str">
        <f t="shared" si="45"/>
        <v>0</v>
      </c>
      <c r="W51" s="105" t="str">
        <f t="shared" si="45"/>
        <v>0</v>
      </c>
      <c r="X51" s="106" t="str">
        <f t="shared" si="45"/>
        <v>0</v>
      </c>
      <c r="Y51" s="11" t="str">
        <f t="shared" si="45"/>
        <v>0</v>
      </c>
      <c r="Z51" s="117" t="str">
        <f t="shared" si="45"/>
        <v>0</v>
      </c>
      <c r="AA51" s="11" t="str">
        <f t="shared" si="46"/>
        <v>0</v>
      </c>
      <c r="AB51" s="85" t="str">
        <f t="shared" si="46"/>
        <v>0</v>
      </c>
      <c r="AC51" s="86" t="str">
        <f t="shared" si="46"/>
        <v>0</v>
      </c>
      <c r="AD51" s="88" t="str">
        <f t="shared" si="46"/>
        <v>0</v>
      </c>
      <c r="AE51" s="109" t="str">
        <f t="shared" si="46"/>
        <v>0</v>
      </c>
      <c r="AF51" s="88" t="str">
        <f t="shared" si="46"/>
        <v>0</v>
      </c>
      <c r="AG51" s="88" t="str">
        <f t="shared" si="46"/>
        <v>0</v>
      </c>
      <c r="AH51" s="110" t="str">
        <f t="shared" si="46"/>
        <v>0</v>
      </c>
      <c r="AJ51" s="61">
        <f t="shared" si="47"/>
        <v>0</v>
      </c>
      <c r="AK51" s="74">
        <f t="shared" si="48"/>
        <v>0</v>
      </c>
      <c r="AL51" s="61">
        <f t="shared" si="49"/>
        <v>0</v>
      </c>
      <c r="AM51" s="74">
        <f t="shared" si="50"/>
        <v>0</v>
      </c>
      <c r="AN51" s="61">
        <f t="shared" si="51"/>
        <v>0</v>
      </c>
      <c r="AO51" s="74">
        <f t="shared" si="52"/>
        <v>0</v>
      </c>
      <c r="AP51" s="20"/>
      <c r="AQ51" s="20">
        <f t="shared" si="53"/>
        <v>0</v>
      </c>
      <c r="AR51" s="20">
        <f t="shared" si="54"/>
        <v>0</v>
      </c>
      <c r="AS51" s="20">
        <f t="shared" si="55"/>
        <v>0</v>
      </c>
      <c r="AT51" s="20"/>
      <c r="AU51" s="122" t="str">
        <f t="shared" si="56"/>
        <v/>
      </c>
    </row>
    <row r="52" spans="1:51" ht="15">
      <c r="A52"/>
      <c r="B52" s="122"/>
      <c r="C52" s="119">
        <f t="shared" si="36"/>
        <v>0</v>
      </c>
      <c r="D52" s="4">
        <f t="shared" si="37"/>
        <v>0</v>
      </c>
      <c r="E52" s="116" t="str">
        <f t="shared" si="38"/>
        <v/>
      </c>
      <c r="F52" s="11" t="str">
        <f t="shared" si="39"/>
        <v/>
      </c>
      <c r="G52" s="7" t="str">
        <f t="shared" si="40"/>
        <v/>
      </c>
      <c r="H52" s="7" t="str">
        <f t="shared" si="41"/>
        <v/>
      </c>
      <c r="I52" s="7" t="str">
        <f t="shared" si="42"/>
        <v/>
      </c>
      <c r="J52" s="4" t="str">
        <f t="shared" si="43"/>
        <v/>
      </c>
      <c r="K52" s="116" t="str">
        <f t="shared" si="44"/>
        <v>0</v>
      </c>
      <c r="L52" s="11" t="str">
        <f t="shared" si="44"/>
        <v>0</v>
      </c>
      <c r="M52" s="11" t="str">
        <f t="shared" si="44"/>
        <v>0</v>
      </c>
      <c r="N52" s="117" t="str">
        <f t="shared" si="44"/>
        <v>0</v>
      </c>
      <c r="O52" s="11" t="str">
        <f t="shared" si="44"/>
        <v>0</v>
      </c>
      <c r="P52" s="11" t="str">
        <f t="shared" si="44"/>
        <v>0</v>
      </c>
      <c r="Q52" s="11" t="str">
        <f t="shared" si="44"/>
        <v>0</v>
      </c>
      <c r="R52" s="11" t="str">
        <f t="shared" si="44"/>
        <v>0</v>
      </c>
      <c r="S52" s="116" t="str">
        <f t="shared" si="45"/>
        <v>0</v>
      </c>
      <c r="T52" s="11" t="str">
        <f t="shared" si="45"/>
        <v>0</v>
      </c>
      <c r="U52" s="11" t="str">
        <f t="shared" si="45"/>
        <v>0</v>
      </c>
      <c r="V52" s="117" t="str">
        <f t="shared" si="45"/>
        <v>0</v>
      </c>
      <c r="W52" s="105" t="str">
        <f t="shared" si="45"/>
        <v>0</v>
      </c>
      <c r="X52" s="106" t="str">
        <f t="shared" si="45"/>
        <v>0</v>
      </c>
      <c r="Y52" s="11" t="str">
        <f t="shared" si="45"/>
        <v>0</v>
      </c>
      <c r="Z52" s="117" t="str">
        <f t="shared" si="45"/>
        <v>0</v>
      </c>
      <c r="AA52" s="11" t="str">
        <f t="shared" si="46"/>
        <v>0</v>
      </c>
      <c r="AB52" s="85" t="str">
        <f t="shared" si="46"/>
        <v>0</v>
      </c>
      <c r="AC52" s="86" t="str">
        <f t="shared" si="46"/>
        <v>0</v>
      </c>
      <c r="AD52" s="88" t="str">
        <f t="shared" si="46"/>
        <v>0</v>
      </c>
      <c r="AE52" s="109" t="str">
        <f t="shared" si="46"/>
        <v>0</v>
      </c>
      <c r="AF52" s="88" t="str">
        <f t="shared" si="46"/>
        <v>0</v>
      </c>
      <c r="AG52" s="88" t="str">
        <f t="shared" si="46"/>
        <v>0</v>
      </c>
      <c r="AH52" s="110" t="str">
        <f t="shared" si="46"/>
        <v>0</v>
      </c>
      <c r="AJ52" s="61">
        <f t="shared" si="47"/>
        <v>0</v>
      </c>
      <c r="AK52" s="74">
        <f t="shared" si="48"/>
        <v>0</v>
      </c>
      <c r="AL52" s="61">
        <f t="shared" si="49"/>
        <v>0</v>
      </c>
      <c r="AM52" s="74">
        <f t="shared" si="50"/>
        <v>0</v>
      </c>
      <c r="AN52" s="61">
        <f t="shared" si="51"/>
        <v>0</v>
      </c>
      <c r="AO52" s="74">
        <f t="shared" si="52"/>
        <v>0</v>
      </c>
      <c r="AP52" s="20"/>
      <c r="AQ52" s="20">
        <f t="shared" si="53"/>
        <v>0</v>
      </c>
      <c r="AR52" s="20">
        <f t="shared" si="54"/>
        <v>0</v>
      </c>
      <c r="AS52" s="20">
        <f t="shared" si="55"/>
        <v>0</v>
      </c>
      <c r="AT52" s="20"/>
      <c r="AU52" s="122" t="str">
        <f t="shared" si="56"/>
        <v/>
      </c>
    </row>
    <row r="53" spans="1:51" ht="15">
      <c r="A53"/>
      <c r="B53" s="122"/>
      <c r="C53" s="119">
        <f t="shared" si="36"/>
        <v>0</v>
      </c>
      <c r="D53" s="4">
        <f t="shared" si="37"/>
        <v>0</v>
      </c>
      <c r="E53" s="116" t="str">
        <f t="shared" si="38"/>
        <v/>
      </c>
      <c r="F53" s="11" t="str">
        <f t="shared" si="39"/>
        <v/>
      </c>
      <c r="G53" s="7" t="str">
        <f t="shared" si="40"/>
        <v/>
      </c>
      <c r="H53" s="7" t="str">
        <f t="shared" si="41"/>
        <v/>
      </c>
      <c r="I53" s="7" t="str">
        <f t="shared" si="42"/>
        <v/>
      </c>
      <c r="J53" s="4" t="str">
        <f t="shared" si="43"/>
        <v/>
      </c>
      <c r="K53" s="116" t="str">
        <f t="shared" si="44"/>
        <v>0</v>
      </c>
      <c r="L53" s="11" t="str">
        <f t="shared" si="44"/>
        <v>0</v>
      </c>
      <c r="M53" s="11" t="str">
        <f t="shared" si="44"/>
        <v>0</v>
      </c>
      <c r="N53" s="117" t="str">
        <f t="shared" si="44"/>
        <v>0</v>
      </c>
      <c r="O53" s="11" t="str">
        <f t="shared" si="44"/>
        <v>0</v>
      </c>
      <c r="P53" s="11" t="str">
        <f t="shared" si="44"/>
        <v>0</v>
      </c>
      <c r="Q53" s="11" t="str">
        <f t="shared" si="44"/>
        <v>0</v>
      </c>
      <c r="R53" s="11" t="str">
        <f t="shared" si="44"/>
        <v>0</v>
      </c>
      <c r="S53" s="116" t="str">
        <f t="shared" si="45"/>
        <v>0</v>
      </c>
      <c r="T53" s="11" t="str">
        <f t="shared" si="45"/>
        <v>0</v>
      </c>
      <c r="U53" s="11" t="str">
        <f t="shared" si="45"/>
        <v>0</v>
      </c>
      <c r="V53" s="117" t="str">
        <f t="shared" si="45"/>
        <v>0</v>
      </c>
      <c r="W53" s="105" t="str">
        <f t="shared" si="45"/>
        <v>0</v>
      </c>
      <c r="X53" s="106" t="str">
        <f t="shared" si="45"/>
        <v>0</v>
      </c>
      <c r="Y53" s="11" t="str">
        <f t="shared" si="45"/>
        <v>0</v>
      </c>
      <c r="Z53" s="117" t="str">
        <f t="shared" si="45"/>
        <v>0</v>
      </c>
      <c r="AA53" s="11" t="str">
        <f t="shared" si="46"/>
        <v>0</v>
      </c>
      <c r="AB53" s="85" t="str">
        <f t="shared" si="46"/>
        <v>0</v>
      </c>
      <c r="AC53" s="86" t="str">
        <f t="shared" si="46"/>
        <v>0</v>
      </c>
      <c r="AD53" s="88" t="str">
        <f t="shared" si="46"/>
        <v>0</v>
      </c>
      <c r="AE53" s="109" t="str">
        <f t="shared" si="46"/>
        <v>0</v>
      </c>
      <c r="AF53" s="88" t="str">
        <f t="shared" si="46"/>
        <v>0</v>
      </c>
      <c r="AG53" s="88" t="str">
        <f t="shared" si="46"/>
        <v>0</v>
      </c>
      <c r="AH53" s="110" t="str">
        <f t="shared" si="46"/>
        <v>0</v>
      </c>
      <c r="AJ53" s="61">
        <f t="shared" si="47"/>
        <v>0</v>
      </c>
      <c r="AK53" s="74">
        <f t="shared" si="48"/>
        <v>0</v>
      </c>
      <c r="AL53" s="61">
        <f t="shared" si="49"/>
        <v>0</v>
      </c>
      <c r="AM53" s="74">
        <f t="shared" si="50"/>
        <v>0</v>
      </c>
      <c r="AN53" s="61">
        <f t="shared" si="51"/>
        <v>0</v>
      </c>
      <c r="AO53" s="74">
        <f t="shared" si="52"/>
        <v>0</v>
      </c>
      <c r="AP53" s="20"/>
      <c r="AQ53" s="20">
        <f t="shared" si="53"/>
        <v>0</v>
      </c>
      <c r="AR53" s="20">
        <f t="shared" si="54"/>
        <v>0</v>
      </c>
      <c r="AS53" s="20">
        <f t="shared" si="55"/>
        <v>0</v>
      </c>
      <c r="AT53" s="20"/>
      <c r="AU53" s="122" t="str">
        <f t="shared" si="56"/>
        <v/>
      </c>
    </row>
    <row r="54" spans="1:51" ht="15">
      <c r="A54"/>
      <c r="B54" s="122"/>
      <c r="C54" s="119">
        <f t="shared" si="36"/>
        <v>0</v>
      </c>
      <c r="D54" s="4">
        <f t="shared" si="37"/>
        <v>0</v>
      </c>
      <c r="E54" s="116" t="str">
        <f t="shared" si="38"/>
        <v/>
      </c>
      <c r="F54" s="11" t="str">
        <f t="shared" si="39"/>
        <v/>
      </c>
      <c r="G54" s="7" t="str">
        <f t="shared" si="40"/>
        <v/>
      </c>
      <c r="H54" s="7" t="str">
        <f t="shared" si="41"/>
        <v/>
      </c>
      <c r="I54" s="7" t="str">
        <f t="shared" si="42"/>
        <v/>
      </c>
      <c r="J54" s="4" t="str">
        <f t="shared" si="43"/>
        <v/>
      </c>
      <c r="K54" s="116" t="str">
        <f t="shared" si="44"/>
        <v>0</v>
      </c>
      <c r="L54" s="11" t="str">
        <f t="shared" si="44"/>
        <v>0</v>
      </c>
      <c r="M54" s="11" t="str">
        <f t="shared" si="44"/>
        <v>0</v>
      </c>
      <c r="N54" s="117" t="str">
        <f t="shared" si="44"/>
        <v>0</v>
      </c>
      <c r="O54" s="11" t="str">
        <f t="shared" si="44"/>
        <v>0</v>
      </c>
      <c r="P54" s="11" t="str">
        <f t="shared" si="44"/>
        <v>0</v>
      </c>
      <c r="Q54" s="11" t="str">
        <f t="shared" si="44"/>
        <v>0</v>
      </c>
      <c r="R54" s="11" t="str">
        <f t="shared" si="44"/>
        <v>0</v>
      </c>
      <c r="S54" s="116" t="str">
        <f t="shared" si="45"/>
        <v>0</v>
      </c>
      <c r="T54" s="11" t="str">
        <f t="shared" si="45"/>
        <v>0</v>
      </c>
      <c r="U54" s="11" t="str">
        <f t="shared" si="45"/>
        <v>0</v>
      </c>
      <c r="V54" s="117" t="str">
        <f t="shared" si="45"/>
        <v>0</v>
      </c>
      <c r="W54" s="105" t="str">
        <f t="shared" si="45"/>
        <v>0</v>
      </c>
      <c r="X54" s="106" t="str">
        <f t="shared" si="45"/>
        <v>0</v>
      </c>
      <c r="Y54" s="11" t="str">
        <f t="shared" si="45"/>
        <v>0</v>
      </c>
      <c r="Z54" s="117" t="str">
        <f t="shared" si="45"/>
        <v>0</v>
      </c>
      <c r="AA54" s="11" t="str">
        <f t="shared" si="46"/>
        <v>0</v>
      </c>
      <c r="AB54" s="85" t="str">
        <f t="shared" si="46"/>
        <v>0</v>
      </c>
      <c r="AC54" s="86" t="str">
        <f t="shared" si="46"/>
        <v>0</v>
      </c>
      <c r="AD54" s="88" t="str">
        <f t="shared" si="46"/>
        <v>0</v>
      </c>
      <c r="AE54" s="109" t="str">
        <f t="shared" si="46"/>
        <v>0</v>
      </c>
      <c r="AF54" s="88" t="str">
        <f t="shared" si="46"/>
        <v>0</v>
      </c>
      <c r="AG54" s="88" t="str">
        <f t="shared" si="46"/>
        <v>0</v>
      </c>
      <c r="AH54" s="110" t="str">
        <f t="shared" si="46"/>
        <v>0</v>
      </c>
      <c r="AJ54" s="61">
        <f t="shared" si="47"/>
        <v>0</v>
      </c>
      <c r="AK54" s="74">
        <f t="shared" si="48"/>
        <v>0</v>
      </c>
      <c r="AL54" s="61">
        <f t="shared" si="49"/>
        <v>0</v>
      </c>
      <c r="AM54" s="74">
        <f t="shared" si="50"/>
        <v>0</v>
      </c>
      <c r="AN54" s="61">
        <f t="shared" si="51"/>
        <v>0</v>
      </c>
      <c r="AO54" s="74">
        <f t="shared" si="52"/>
        <v>0</v>
      </c>
      <c r="AP54" s="20"/>
      <c r="AQ54" s="20">
        <f t="shared" si="53"/>
        <v>0</v>
      </c>
      <c r="AR54" s="20">
        <f t="shared" si="54"/>
        <v>0</v>
      </c>
      <c r="AS54" s="20">
        <f t="shared" si="55"/>
        <v>0</v>
      </c>
      <c r="AT54" s="20"/>
      <c r="AU54" s="122" t="str">
        <f t="shared" si="56"/>
        <v/>
      </c>
    </row>
    <row r="55" spans="1:51" ht="15">
      <c r="A55"/>
      <c r="B55" s="122"/>
      <c r="C55" s="119">
        <f t="shared" si="36"/>
        <v>0</v>
      </c>
      <c r="D55" s="4">
        <f t="shared" si="37"/>
        <v>0</v>
      </c>
      <c r="E55" s="116" t="str">
        <f t="shared" si="38"/>
        <v/>
      </c>
      <c r="F55" s="11" t="str">
        <f t="shared" si="39"/>
        <v/>
      </c>
      <c r="G55" s="7" t="str">
        <f t="shared" si="40"/>
        <v/>
      </c>
      <c r="H55" s="7" t="str">
        <f t="shared" si="41"/>
        <v/>
      </c>
      <c r="I55" s="7" t="str">
        <f t="shared" si="42"/>
        <v/>
      </c>
      <c r="J55" s="4" t="str">
        <f t="shared" si="43"/>
        <v/>
      </c>
      <c r="K55" s="116" t="str">
        <f t="shared" si="44"/>
        <v>0</v>
      </c>
      <c r="L55" s="11" t="str">
        <f t="shared" si="44"/>
        <v>0</v>
      </c>
      <c r="M55" s="11" t="str">
        <f t="shared" si="44"/>
        <v>0</v>
      </c>
      <c r="N55" s="117" t="str">
        <f t="shared" si="44"/>
        <v>0</v>
      </c>
      <c r="O55" s="11" t="str">
        <f t="shared" si="44"/>
        <v>0</v>
      </c>
      <c r="P55" s="11" t="str">
        <f t="shared" si="44"/>
        <v>0</v>
      </c>
      <c r="Q55" s="11" t="str">
        <f t="shared" si="44"/>
        <v>0</v>
      </c>
      <c r="R55" s="11" t="str">
        <f t="shared" si="44"/>
        <v>0</v>
      </c>
      <c r="S55" s="116" t="str">
        <f t="shared" si="45"/>
        <v>0</v>
      </c>
      <c r="T55" s="11" t="str">
        <f t="shared" si="45"/>
        <v>0</v>
      </c>
      <c r="U55" s="11" t="str">
        <f t="shared" si="45"/>
        <v>0</v>
      </c>
      <c r="V55" s="117" t="str">
        <f t="shared" si="45"/>
        <v>0</v>
      </c>
      <c r="W55" s="105" t="str">
        <f t="shared" si="45"/>
        <v>0</v>
      </c>
      <c r="X55" s="106" t="str">
        <f t="shared" si="45"/>
        <v>0</v>
      </c>
      <c r="Y55" s="11" t="str">
        <f t="shared" si="45"/>
        <v>0</v>
      </c>
      <c r="Z55" s="117" t="str">
        <f t="shared" si="45"/>
        <v>0</v>
      </c>
      <c r="AA55" s="11" t="str">
        <f t="shared" si="46"/>
        <v>0</v>
      </c>
      <c r="AB55" s="85" t="str">
        <f t="shared" si="46"/>
        <v>0</v>
      </c>
      <c r="AC55" s="86" t="str">
        <f t="shared" si="46"/>
        <v>0</v>
      </c>
      <c r="AD55" s="88" t="str">
        <f t="shared" si="46"/>
        <v>0</v>
      </c>
      <c r="AE55" s="109" t="str">
        <f t="shared" si="46"/>
        <v>0</v>
      </c>
      <c r="AF55" s="88" t="str">
        <f t="shared" si="46"/>
        <v>0</v>
      </c>
      <c r="AG55" s="88" t="str">
        <f t="shared" si="46"/>
        <v>0</v>
      </c>
      <c r="AH55" s="110" t="str">
        <f t="shared" si="46"/>
        <v>0</v>
      </c>
      <c r="AJ55" s="61">
        <f t="shared" si="47"/>
        <v>0</v>
      </c>
      <c r="AK55" s="74">
        <f t="shared" si="48"/>
        <v>0</v>
      </c>
      <c r="AL55" s="61">
        <f t="shared" si="49"/>
        <v>0</v>
      </c>
      <c r="AM55" s="74">
        <f t="shared" si="50"/>
        <v>0</v>
      </c>
      <c r="AN55" s="61">
        <f t="shared" si="51"/>
        <v>0</v>
      </c>
      <c r="AO55" s="74">
        <f t="shared" si="52"/>
        <v>0</v>
      </c>
      <c r="AP55" s="20"/>
      <c r="AQ55" s="20">
        <f t="shared" si="53"/>
        <v>0</v>
      </c>
      <c r="AR55" s="20">
        <f t="shared" si="54"/>
        <v>0</v>
      </c>
      <c r="AS55" s="20">
        <f t="shared" si="55"/>
        <v>0</v>
      </c>
      <c r="AT55" s="20"/>
      <c r="AU55" s="122" t="str">
        <f t="shared" si="56"/>
        <v/>
      </c>
    </row>
    <row r="56" spans="1:51" ht="15">
      <c r="A56"/>
      <c r="B56" s="122"/>
      <c r="C56" s="119">
        <f t="shared" si="36"/>
        <v>0</v>
      </c>
      <c r="D56" s="4">
        <f t="shared" si="37"/>
        <v>0</v>
      </c>
      <c r="E56" s="116" t="str">
        <f t="shared" si="38"/>
        <v/>
      </c>
      <c r="F56" s="11" t="str">
        <f t="shared" si="39"/>
        <v/>
      </c>
      <c r="G56" s="7" t="str">
        <f t="shared" si="40"/>
        <v/>
      </c>
      <c r="H56" s="7" t="str">
        <f t="shared" si="41"/>
        <v/>
      </c>
      <c r="I56" s="7" t="str">
        <f t="shared" si="42"/>
        <v/>
      </c>
      <c r="J56" s="4" t="str">
        <f t="shared" si="43"/>
        <v/>
      </c>
      <c r="K56" s="116" t="str">
        <f t="shared" si="44"/>
        <v>0</v>
      </c>
      <c r="L56" s="11" t="str">
        <f t="shared" si="44"/>
        <v>0</v>
      </c>
      <c r="M56" s="11" t="str">
        <f t="shared" si="44"/>
        <v>0</v>
      </c>
      <c r="N56" s="117" t="str">
        <f t="shared" si="44"/>
        <v>0</v>
      </c>
      <c r="O56" s="11" t="str">
        <f t="shared" si="44"/>
        <v>0</v>
      </c>
      <c r="P56" s="11" t="str">
        <f t="shared" si="44"/>
        <v>0</v>
      </c>
      <c r="Q56" s="11" t="str">
        <f t="shared" si="44"/>
        <v>0</v>
      </c>
      <c r="R56" s="11" t="str">
        <f t="shared" si="44"/>
        <v>0</v>
      </c>
      <c r="S56" s="116" t="str">
        <f t="shared" si="45"/>
        <v>0</v>
      </c>
      <c r="T56" s="11" t="str">
        <f t="shared" si="45"/>
        <v>0</v>
      </c>
      <c r="U56" s="11" t="str">
        <f t="shared" si="45"/>
        <v>0</v>
      </c>
      <c r="V56" s="117" t="str">
        <f t="shared" si="45"/>
        <v>0</v>
      </c>
      <c r="W56" s="105" t="str">
        <f t="shared" si="45"/>
        <v>0</v>
      </c>
      <c r="X56" s="106" t="str">
        <f t="shared" si="45"/>
        <v>0</v>
      </c>
      <c r="Y56" s="11" t="str">
        <f t="shared" si="45"/>
        <v>0</v>
      </c>
      <c r="Z56" s="117" t="str">
        <f t="shared" si="45"/>
        <v>0</v>
      </c>
      <c r="AA56" s="11" t="str">
        <f t="shared" si="46"/>
        <v>0</v>
      </c>
      <c r="AB56" s="85" t="str">
        <f t="shared" si="46"/>
        <v>0</v>
      </c>
      <c r="AC56" s="86" t="str">
        <f t="shared" si="46"/>
        <v>0</v>
      </c>
      <c r="AD56" s="88" t="str">
        <f t="shared" si="46"/>
        <v>0</v>
      </c>
      <c r="AE56" s="109" t="str">
        <f t="shared" si="46"/>
        <v>0</v>
      </c>
      <c r="AF56" s="88" t="str">
        <f t="shared" si="46"/>
        <v>0</v>
      </c>
      <c r="AG56" s="88" t="str">
        <f t="shared" si="46"/>
        <v>0</v>
      </c>
      <c r="AH56" s="110" t="str">
        <f t="shared" si="46"/>
        <v>0</v>
      </c>
      <c r="AJ56" s="61">
        <f t="shared" si="47"/>
        <v>0</v>
      </c>
      <c r="AK56" s="74">
        <f t="shared" si="48"/>
        <v>0</v>
      </c>
      <c r="AL56" s="61">
        <f t="shared" si="49"/>
        <v>0</v>
      </c>
      <c r="AM56" s="74">
        <f t="shared" si="50"/>
        <v>0</v>
      </c>
      <c r="AN56" s="61">
        <f t="shared" si="51"/>
        <v>0</v>
      </c>
      <c r="AO56" s="74">
        <f t="shared" si="52"/>
        <v>0</v>
      </c>
      <c r="AP56" s="20"/>
      <c r="AQ56" s="20">
        <f t="shared" si="53"/>
        <v>0</v>
      </c>
      <c r="AR56" s="20">
        <f t="shared" si="54"/>
        <v>0</v>
      </c>
      <c r="AS56" s="20">
        <f t="shared" si="55"/>
        <v>0</v>
      </c>
      <c r="AT56" s="20"/>
      <c r="AU56" s="122" t="str">
        <f t="shared" si="56"/>
        <v/>
      </c>
    </row>
    <row r="57" spans="1:51" ht="15">
      <c r="A57"/>
      <c r="B57" s="122"/>
      <c r="C57" s="119">
        <f t="shared" si="36"/>
        <v>0</v>
      </c>
      <c r="D57" s="4">
        <f t="shared" si="37"/>
        <v>0</v>
      </c>
      <c r="E57" s="116" t="str">
        <f t="shared" si="38"/>
        <v/>
      </c>
      <c r="F57" s="11" t="str">
        <f t="shared" si="39"/>
        <v/>
      </c>
      <c r="G57" s="7" t="str">
        <f t="shared" si="40"/>
        <v/>
      </c>
      <c r="H57" s="7" t="str">
        <f t="shared" si="41"/>
        <v/>
      </c>
      <c r="I57" s="7" t="str">
        <f t="shared" si="42"/>
        <v/>
      </c>
      <c r="J57" s="4" t="str">
        <f t="shared" si="43"/>
        <v/>
      </c>
      <c r="K57" s="116" t="str">
        <f t="shared" si="44"/>
        <v>0</v>
      </c>
      <c r="L57" s="11" t="str">
        <f t="shared" si="44"/>
        <v>0</v>
      </c>
      <c r="M57" s="11" t="str">
        <f t="shared" si="44"/>
        <v>0</v>
      </c>
      <c r="N57" s="117" t="str">
        <f t="shared" si="44"/>
        <v>0</v>
      </c>
      <c r="O57" s="11" t="str">
        <f t="shared" si="44"/>
        <v>0</v>
      </c>
      <c r="P57" s="11" t="str">
        <f t="shared" si="44"/>
        <v>0</v>
      </c>
      <c r="Q57" s="11" t="str">
        <f t="shared" si="44"/>
        <v>0</v>
      </c>
      <c r="R57" s="11" t="str">
        <f t="shared" si="44"/>
        <v>0</v>
      </c>
      <c r="S57" s="116" t="str">
        <f t="shared" si="45"/>
        <v>0</v>
      </c>
      <c r="T57" s="11" t="str">
        <f t="shared" si="45"/>
        <v>0</v>
      </c>
      <c r="U57" s="11" t="str">
        <f t="shared" si="45"/>
        <v>0</v>
      </c>
      <c r="V57" s="117" t="str">
        <f t="shared" si="45"/>
        <v>0</v>
      </c>
      <c r="W57" s="105" t="str">
        <f t="shared" si="45"/>
        <v>0</v>
      </c>
      <c r="X57" s="106" t="str">
        <f t="shared" si="45"/>
        <v>0</v>
      </c>
      <c r="Y57" s="11" t="str">
        <f t="shared" si="45"/>
        <v>0</v>
      </c>
      <c r="Z57" s="117" t="str">
        <f t="shared" si="45"/>
        <v>0</v>
      </c>
      <c r="AA57" s="11" t="str">
        <f t="shared" si="46"/>
        <v>0</v>
      </c>
      <c r="AB57" s="85" t="str">
        <f t="shared" si="46"/>
        <v>0</v>
      </c>
      <c r="AC57" s="86" t="str">
        <f t="shared" si="46"/>
        <v>0</v>
      </c>
      <c r="AD57" s="88" t="str">
        <f t="shared" si="46"/>
        <v>0</v>
      </c>
      <c r="AE57" s="109" t="str">
        <f t="shared" si="46"/>
        <v>0</v>
      </c>
      <c r="AF57" s="88" t="str">
        <f t="shared" si="46"/>
        <v>0</v>
      </c>
      <c r="AG57" s="88" t="str">
        <f t="shared" si="46"/>
        <v>0</v>
      </c>
      <c r="AH57" s="110" t="str">
        <f t="shared" si="46"/>
        <v>0</v>
      </c>
      <c r="AJ57" s="61">
        <f t="shared" si="47"/>
        <v>0</v>
      </c>
      <c r="AK57" s="74">
        <f t="shared" si="48"/>
        <v>0</v>
      </c>
      <c r="AL57" s="61">
        <f t="shared" si="49"/>
        <v>0</v>
      </c>
      <c r="AM57" s="74">
        <f t="shared" si="50"/>
        <v>0</v>
      </c>
      <c r="AN57" s="61">
        <f t="shared" si="51"/>
        <v>0</v>
      </c>
      <c r="AO57" s="74">
        <f t="shared" si="52"/>
        <v>0</v>
      </c>
      <c r="AP57" s="20"/>
      <c r="AQ57" s="20">
        <f t="shared" si="53"/>
        <v>0</v>
      </c>
      <c r="AR57" s="20">
        <f t="shared" si="54"/>
        <v>0</v>
      </c>
      <c r="AS57" s="20">
        <f t="shared" si="55"/>
        <v>0</v>
      </c>
      <c r="AT57" s="20"/>
      <c r="AU57" s="122" t="str">
        <f t="shared" si="56"/>
        <v/>
      </c>
    </row>
    <row r="58" spans="1:51" ht="15">
      <c r="A58"/>
      <c r="B58" s="122"/>
      <c r="C58" s="119">
        <f t="shared" si="36"/>
        <v>0</v>
      </c>
      <c r="D58" s="4">
        <f t="shared" si="37"/>
        <v>0</v>
      </c>
      <c r="E58" s="116" t="str">
        <f t="shared" si="38"/>
        <v/>
      </c>
      <c r="F58" s="11" t="str">
        <f t="shared" si="39"/>
        <v/>
      </c>
      <c r="G58" s="7" t="str">
        <f t="shared" si="40"/>
        <v/>
      </c>
      <c r="H58" s="7" t="str">
        <f t="shared" si="41"/>
        <v/>
      </c>
      <c r="I58" s="7" t="str">
        <f t="shared" si="42"/>
        <v/>
      </c>
      <c r="J58" s="4" t="str">
        <f t="shared" si="43"/>
        <v/>
      </c>
      <c r="K58" s="116" t="str">
        <f t="shared" si="44"/>
        <v>0</v>
      </c>
      <c r="L58" s="11" t="str">
        <f t="shared" si="44"/>
        <v>0</v>
      </c>
      <c r="M58" s="11" t="str">
        <f t="shared" si="44"/>
        <v>0</v>
      </c>
      <c r="N58" s="117" t="str">
        <f t="shared" si="44"/>
        <v>0</v>
      </c>
      <c r="O58" s="11" t="str">
        <f t="shared" si="44"/>
        <v>0</v>
      </c>
      <c r="P58" s="11" t="str">
        <f t="shared" si="44"/>
        <v>0</v>
      </c>
      <c r="Q58" s="11" t="str">
        <f t="shared" si="44"/>
        <v>0</v>
      </c>
      <c r="R58" s="11" t="str">
        <f t="shared" si="44"/>
        <v>0</v>
      </c>
      <c r="S58" s="116" t="str">
        <f t="shared" si="45"/>
        <v>0</v>
      </c>
      <c r="T58" s="11" t="str">
        <f t="shared" si="45"/>
        <v>0</v>
      </c>
      <c r="U58" s="11" t="str">
        <f t="shared" si="45"/>
        <v>0</v>
      </c>
      <c r="V58" s="117" t="str">
        <f t="shared" si="45"/>
        <v>0</v>
      </c>
      <c r="W58" s="105" t="str">
        <f t="shared" si="45"/>
        <v>0</v>
      </c>
      <c r="X58" s="106" t="str">
        <f t="shared" si="45"/>
        <v>0</v>
      </c>
      <c r="Y58" s="11" t="str">
        <f t="shared" si="45"/>
        <v>0</v>
      </c>
      <c r="Z58" s="117" t="str">
        <f t="shared" si="45"/>
        <v>0</v>
      </c>
      <c r="AA58" s="11" t="str">
        <f t="shared" si="46"/>
        <v>0</v>
      </c>
      <c r="AB58" s="85" t="str">
        <f t="shared" si="46"/>
        <v>0</v>
      </c>
      <c r="AC58" s="86" t="str">
        <f t="shared" si="46"/>
        <v>0</v>
      </c>
      <c r="AD58" s="88" t="str">
        <f t="shared" si="46"/>
        <v>0</v>
      </c>
      <c r="AE58" s="109" t="str">
        <f t="shared" si="46"/>
        <v>0</v>
      </c>
      <c r="AF58" s="88" t="str">
        <f t="shared" si="46"/>
        <v>0</v>
      </c>
      <c r="AG58" s="88" t="str">
        <f t="shared" si="46"/>
        <v>0</v>
      </c>
      <c r="AH58" s="110" t="str">
        <f t="shared" si="46"/>
        <v>0</v>
      </c>
      <c r="AJ58" s="61">
        <f t="shared" si="47"/>
        <v>0</v>
      </c>
      <c r="AK58" s="74">
        <f t="shared" si="48"/>
        <v>0</v>
      </c>
      <c r="AL58" s="61">
        <f t="shared" si="49"/>
        <v>0</v>
      </c>
      <c r="AM58" s="74">
        <f t="shared" si="50"/>
        <v>0</v>
      </c>
      <c r="AN58" s="61">
        <f t="shared" si="51"/>
        <v>0</v>
      </c>
      <c r="AO58" s="74">
        <f t="shared" si="52"/>
        <v>0</v>
      </c>
      <c r="AP58" s="20"/>
      <c r="AQ58" s="20">
        <f t="shared" si="53"/>
        <v>0</v>
      </c>
      <c r="AR58" s="20">
        <f t="shared" si="54"/>
        <v>0</v>
      </c>
      <c r="AS58" s="20">
        <f t="shared" si="55"/>
        <v>0</v>
      </c>
      <c r="AT58" s="20"/>
      <c r="AU58" s="122" t="str">
        <f t="shared" si="56"/>
        <v/>
      </c>
    </row>
    <row r="59" spans="1:51" ht="15">
      <c r="A59"/>
      <c r="B59" s="122"/>
      <c r="C59" s="119">
        <f t="shared" si="36"/>
        <v>0</v>
      </c>
      <c r="D59" s="4">
        <f t="shared" si="37"/>
        <v>0</v>
      </c>
      <c r="E59" s="116" t="str">
        <f t="shared" si="38"/>
        <v/>
      </c>
      <c r="F59" s="11" t="str">
        <f t="shared" si="39"/>
        <v/>
      </c>
      <c r="G59" s="7" t="str">
        <f t="shared" si="40"/>
        <v/>
      </c>
      <c r="H59" s="7" t="str">
        <f t="shared" si="41"/>
        <v/>
      </c>
      <c r="I59" s="7" t="str">
        <f t="shared" si="42"/>
        <v/>
      </c>
      <c r="J59" s="4" t="str">
        <f t="shared" si="43"/>
        <v/>
      </c>
      <c r="K59" s="116" t="str">
        <f t="shared" si="44"/>
        <v>0</v>
      </c>
      <c r="L59" s="11" t="str">
        <f t="shared" si="44"/>
        <v>0</v>
      </c>
      <c r="M59" s="11" t="str">
        <f t="shared" si="44"/>
        <v>0</v>
      </c>
      <c r="N59" s="117" t="str">
        <f t="shared" si="44"/>
        <v>0</v>
      </c>
      <c r="O59" s="11" t="str">
        <f t="shared" si="44"/>
        <v>0</v>
      </c>
      <c r="P59" s="11" t="str">
        <f t="shared" si="44"/>
        <v>0</v>
      </c>
      <c r="Q59" s="11" t="str">
        <f t="shared" si="44"/>
        <v>0</v>
      </c>
      <c r="R59" s="11" t="str">
        <f t="shared" si="44"/>
        <v>0</v>
      </c>
      <c r="S59" s="116" t="str">
        <f t="shared" si="45"/>
        <v>0</v>
      </c>
      <c r="T59" s="11" t="str">
        <f t="shared" si="45"/>
        <v>0</v>
      </c>
      <c r="U59" s="11" t="str">
        <f t="shared" si="45"/>
        <v>0</v>
      </c>
      <c r="V59" s="117" t="str">
        <f t="shared" si="45"/>
        <v>0</v>
      </c>
      <c r="W59" s="105" t="str">
        <f t="shared" si="45"/>
        <v>0</v>
      </c>
      <c r="X59" s="106" t="str">
        <f t="shared" si="45"/>
        <v>0</v>
      </c>
      <c r="Y59" s="11" t="str">
        <f t="shared" si="45"/>
        <v>0</v>
      </c>
      <c r="Z59" s="117" t="str">
        <f t="shared" si="45"/>
        <v>0</v>
      </c>
      <c r="AA59" s="11" t="str">
        <f t="shared" si="46"/>
        <v>0</v>
      </c>
      <c r="AB59" s="85" t="str">
        <f t="shared" si="46"/>
        <v>0</v>
      </c>
      <c r="AC59" s="86" t="str">
        <f t="shared" si="46"/>
        <v>0</v>
      </c>
      <c r="AD59" s="88" t="str">
        <f t="shared" si="46"/>
        <v>0</v>
      </c>
      <c r="AE59" s="109" t="str">
        <f t="shared" si="46"/>
        <v>0</v>
      </c>
      <c r="AF59" s="88" t="str">
        <f t="shared" si="46"/>
        <v>0</v>
      </c>
      <c r="AG59" s="88" t="str">
        <f t="shared" si="46"/>
        <v>0</v>
      </c>
      <c r="AH59" s="110" t="str">
        <f t="shared" si="46"/>
        <v>0</v>
      </c>
      <c r="AJ59" s="61">
        <f t="shared" si="47"/>
        <v>0</v>
      </c>
      <c r="AK59" s="74">
        <f t="shared" si="48"/>
        <v>0</v>
      </c>
      <c r="AL59" s="61">
        <f t="shared" si="49"/>
        <v>0</v>
      </c>
      <c r="AM59" s="74">
        <f t="shared" si="50"/>
        <v>0</v>
      </c>
      <c r="AN59" s="61">
        <f t="shared" si="51"/>
        <v>0</v>
      </c>
      <c r="AO59" s="74">
        <f t="shared" si="52"/>
        <v>0</v>
      </c>
      <c r="AP59" s="20"/>
      <c r="AQ59" s="20">
        <f t="shared" si="53"/>
        <v>0</v>
      </c>
      <c r="AR59" s="20">
        <f t="shared" si="54"/>
        <v>0</v>
      </c>
      <c r="AS59" s="20">
        <f t="shared" si="55"/>
        <v>0</v>
      </c>
      <c r="AT59" s="20"/>
      <c r="AU59" s="122" t="str">
        <f t="shared" si="56"/>
        <v/>
      </c>
    </row>
    <row r="60" spans="1:51" ht="15">
      <c r="A60"/>
      <c r="B60" s="122"/>
      <c r="C60" s="119">
        <f t="shared" si="36"/>
        <v>0</v>
      </c>
      <c r="D60" s="4">
        <f t="shared" si="37"/>
        <v>0</v>
      </c>
      <c r="E60" s="116" t="str">
        <f t="shared" si="38"/>
        <v/>
      </c>
      <c r="F60" s="11" t="str">
        <f t="shared" si="39"/>
        <v/>
      </c>
      <c r="G60" s="7" t="str">
        <f t="shared" si="40"/>
        <v/>
      </c>
      <c r="H60" s="7" t="str">
        <f t="shared" si="41"/>
        <v/>
      </c>
      <c r="I60" s="7" t="str">
        <f t="shared" si="42"/>
        <v/>
      </c>
      <c r="J60" s="4" t="str">
        <f t="shared" si="43"/>
        <v/>
      </c>
      <c r="K60" s="116" t="str">
        <f t="shared" si="44"/>
        <v>0</v>
      </c>
      <c r="L60" s="11" t="str">
        <f t="shared" si="44"/>
        <v>0</v>
      </c>
      <c r="M60" s="11" t="str">
        <f t="shared" si="44"/>
        <v>0</v>
      </c>
      <c r="N60" s="117" t="str">
        <f t="shared" si="44"/>
        <v>0</v>
      </c>
      <c r="O60" s="11" t="str">
        <f t="shared" si="44"/>
        <v>0</v>
      </c>
      <c r="P60" s="11" t="str">
        <f t="shared" si="44"/>
        <v>0</v>
      </c>
      <c r="Q60" s="11" t="str">
        <f t="shared" si="44"/>
        <v>0</v>
      </c>
      <c r="R60" s="11" t="str">
        <f t="shared" si="44"/>
        <v>0</v>
      </c>
      <c r="S60" s="116" t="str">
        <f t="shared" si="45"/>
        <v>0</v>
      </c>
      <c r="T60" s="11" t="str">
        <f t="shared" si="45"/>
        <v>0</v>
      </c>
      <c r="U60" s="11" t="str">
        <f t="shared" si="45"/>
        <v>0</v>
      </c>
      <c r="V60" s="117" t="str">
        <f t="shared" si="45"/>
        <v>0</v>
      </c>
      <c r="W60" s="105" t="str">
        <f t="shared" si="45"/>
        <v>0</v>
      </c>
      <c r="X60" s="106" t="str">
        <f t="shared" si="45"/>
        <v>0</v>
      </c>
      <c r="Y60" s="11" t="str">
        <f t="shared" si="45"/>
        <v>0</v>
      </c>
      <c r="Z60" s="117" t="str">
        <f t="shared" si="45"/>
        <v>0</v>
      </c>
      <c r="AA60" s="11" t="str">
        <f t="shared" si="46"/>
        <v>0</v>
      </c>
      <c r="AB60" s="85" t="str">
        <f t="shared" si="46"/>
        <v>0</v>
      </c>
      <c r="AC60" s="86" t="str">
        <f t="shared" si="46"/>
        <v>0</v>
      </c>
      <c r="AD60" s="88" t="str">
        <f t="shared" si="46"/>
        <v>0</v>
      </c>
      <c r="AE60" s="109" t="str">
        <f t="shared" si="46"/>
        <v>0</v>
      </c>
      <c r="AF60" s="88" t="str">
        <f t="shared" si="46"/>
        <v>0</v>
      </c>
      <c r="AG60" s="88" t="str">
        <f t="shared" si="46"/>
        <v>0</v>
      </c>
      <c r="AH60" s="110" t="str">
        <f t="shared" si="46"/>
        <v>0</v>
      </c>
      <c r="AJ60" s="61">
        <f t="shared" si="47"/>
        <v>0</v>
      </c>
      <c r="AK60" s="74">
        <f t="shared" si="48"/>
        <v>0</v>
      </c>
      <c r="AL60" s="61">
        <f t="shared" si="49"/>
        <v>0</v>
      </c>
      <c r="AM60" s="74">
        <f t="shared" si="50"/>
        <v>0</v>
      </c>
      <c r="AN60" s="61">
        <f t="shared" si="51"/>
        <v>0</v>
      </c>
      <c r="AO60" s="74">
        <f t="shared" si="52"/>
        <v>0</v>
      </c>
      <c r="AP60" s="20"/>
      <c r="AQ60" s="20">
        <f t="shared" si="53"/>
        <v>0</v>
      </c>
      <c r="AR60" s="20">
        <f t="shared" si="54"/>
        <v>0</v>
      </c>
      <c r="AS60" s="20">
        <f t="shared" si="55"/>
        <v>0</v>
      </c>
      <c r="AT60" s="20"/>
      <c r="AU60" s="122" t="str">
        <f t="shared" si="56"/>
        <v/>
      </c>
    </row>
    <row r="61" spans="1:51" ht="15">
      <c r="A61"/>
      <c r="B61" s="122"/>
      <c r="C61" s="119">
        <f t="shared" si="36"/>
        <v>0</v>
      </c>
      <c r="D61" s="4">
        <f t="shared" si="37"/>
        <v>0</v>
      </c>
      <c r="E61" s="116" t="str">
        <f t="shared" si="38"/>
        <v/>
      </c>
      <c r="F61" s="11" t="str">
        <f t="shared" si="39"/>
        <v/>
      </c>
      <c r="G61" s="7" t="str">
        <f t="shared" si="40"/>
        <v/>
      </c>
      <c r="H61" s="7" t="str">
        <f t="shared" si="41"/>
        <v/>
      </c>
      <c r="I61" s="7" t="str">
        <f t="shared" si="42"/>
        <v/>
      </c>
      <c r="J61" s="4" t="str">
        <f t="shared" si="43"/>
        <v/>
      </c>
      <c r="K61" s="116" t="str">
        <f t="shared" si="44"/>
        <v>0</v>
      </c>
      <c r="L61" s="11" t="str">
        <f t="shared" si="44"/>
        <v>0</v>
      </c>
      <c r="M61" s="11" t="str">
        <f t="shared" si="44"/>
        <v>0</v>
      </c>
      <c r="N61" s="117" t="str">
        <f t="shared" si="44"/>
        <v>0</v>
      </c>
      <c r="O61" s="11" t="str">
        <f t="shared" si="44"/>
        <v>0</v>
      </c>
      <c r="P61" s="11" t="str">
        <f t="shared" si="44"/>
        <v>0</v>
      </c>
      <c r="Q61" s="11" t="str">
        <f t="shared" si="44"/>
        <v>0</v>
      </c>
      <c r="R61" s="11" t="str">
        <f t="shared" si="44"/>
        <v>0</v>
      </c>
      <c r="S61" s="116" t="str">
        <f t="shared" si="45"/>
        <v>0</v>
      </c>
      <c r="T61" s="11" t="str">
        <f t="shared" si="45"/>
        <v>0</v>
      </c>
      <c r="U61" s="11" t="str">
        <f t="shared" si="45"/>
        <v>0</v>
      </c>
      <c r="V61" s="117" t="str">
        <f t="shared" si="45"/>
        <v>0</v>
      </c>
      <c r="W61" s="105" t="str">
        <f t="shared" si="45"/>
        <v>0</v>
      </c>
      <c r="X61" s="106" t="str">
        <f t="shared" si="45"/>
        <v>0</v>
      </c>
      <c r="Y61" s="11" t="str">
        <f t="shared" si="45"/>
        <v>0</v>
      </c>
      <c r="Z61" s="117" t="str">
        <f t="shared" si="45"/>
        <v>0</v>
      </c>
      <c r="AA61" s="11" t="str">
        <f t="shared" si="46"/>
        <v>0</v>
      </c>
      <c r="AB61" s="85" t="str">
        <f t="shared" si="46"/>
        <v>0</v>
      </c>
      <c r="AC61" s="86" t="str">
        <f t="shared" si="46"/>
        <v>0</v>
      </c>
      <c r="AD61" s="88" t="str">
        <f t="shared" si="46"/>
        <v>0</v>
      </c>
      <c r="AE61" s="109" t="str">
        <f t="shared" si="46"/>
        <v>0</v>
      </c>
      <c r="AF61" s="88" t="str">
        <f t="shared" si="46"/>
        <v>0</v>
      </c>
      <c r="AG61" s="88" t="str">
        <f t="shared" si="46"/>
        <v>0</v>
      </c>
      <c r="AH61" s="110" t="str">
        <f t="shared" si="46"/>
        <v>0</v>
      </c>
      <c r="AJ61" s="61">
        <f t="shared" si="47"/>
        <v>0</v>
      </c>
      <c r="AK61" s="74">
        <f t="shared" si="48"/>
        <v>0</v>
      </c>
      <c r="AL61" s="61">
        <f t="shared" si="49"/>
        <v>0</v>
      </c>
      <c r="AM61" s="74">
        <f t="shared" si="50"/>
        <v>0</v>
      </c>
      <c r="AN61" s="61">
        <f t="shared" si="51"/>
        <v>0</v>
      </c>
      <c r="AO61" s="74">
        <f t="shared" si="52"/>
        <v>0</v>
      </c>
      <c r="AP61" s="20"/>
      <c r="AQ61" s="20">
        <f t="shared" si="53"/>
        <v>0</v>
      </c>
      <c r="AR61" s="20">
        <f t="shared" si="54"/>
        <v>0</v>
      </c>
      <c r="AS61" s="20">
        <f t="shared" si="55"/>
        <v>0</v>
      </c>
      <c r="AT61" s="20"/>
      <c r="AU61" s="122" t="str">
        <f t="shared" si="56"/>
        <v/>
      </c>
    </row>
    <row r="62" spans="1:51" ht="15">
      <c r="A62"/>
      <c r="B62" s="122"/>
      <c r="C62" s="119">
        <f t="shared" si="36"/>
        <v>0</v>
      </c>
      <c r="D62" s="4">
        <f t="shared" si="37"/>
        <v>0</v>
      </c>
      <c r="E62" s="116" t="str">
        <f t="shared" si="38"/>
        <v/>
      </c>
      <c r="F62" s="11" t="str">
        <f t="shared" si="39"/>
        <v/>
      </c>
      <c r="G62" s="7" t="str">
        <f t="shared" si="40"/>
        <v/>
      </c>
      <c r="H62" s="7" t="str">
        <f t="shared" si="41"/>
        <v/>
      </c>
      <c r="I62" s="7" t="str">
        <f t="shared" si="42"/>
        <v/>
      </c>
      <c r="J62" s="4" t="str">
        <f t="shared" si="43"/>
        <v/>
      </c>
      <c r="K62" s="116" t="str">
        <f t="shared" si="44"/>
        <v>0</v>
      </c>
      <c r="L62" s="11" t="str">
        <f t="shared" si="44"/>
        <v>0</v>
      </c>
      <c r="M62" s="11" t="str">
        <f t="shared" si="44"/>
        <v>0</v>
      </c>
      <c r="N62" s="117" t="str">
        <f t="shared" si="44"/>
        <v>0</v>
      </c>
      <c r="O62" s="11" t="str">
        <f t="shared" si="44"/>
        <v>0</v>
      </c>
      <c r="P62" s="11" t="str">
        <f t="shared" si="44"/>
        <v>0</v>
      </c>
      <c r="Q62" s="11" t="str">
        <f t="shared" si="44"/>
        <v>0</v>
      </c>
      <c r="R62" s="11" t="str">
        <f t="shared" si="44"/>
        <v>0</v>
      </c>
      <c r="S62" s="116" t="str">
        <f t="shared" si="45"/>
        <v>0</v>
      </c>
      <c r="T62" s="11" t="str">
        <f t="shared" si="45"/>
        <v>0</v>
      </c>
      <c r="U62" s="11" t="str">
        <f t="shared" si="45"/>
        <v>0</v>
      </c>
      <c r="V62" s="117" t="str">
        <f t="shared" si="45"/>
        <v>0</v>
      </c>
      <c r="W62" s="105" t="str">
        <f t="shared" si="45"/>
        <v>0</v>
      </c>
      <c r="X62" s="106" t="str">
        <f t="shared" si="45"/>
        <v>0</v>
      </c>
      <c r="Y62" s="11" t="str">
        <f t="shared" si="45"/>
        <v>0</v>
      </c>
      <c r="Z62" s="117" t="str">
        <f t="shared" si="45"/>
        <v>0</v>
      </c>
      <c r="AA62" s="11" t="str">
        <f t="shared" si="46"/>
        <v>0</v>
      </c>
      <c r="AB62" s="85" t="str">
        <f t="shared" si="46"/>
        <v>0</v>
      </c>
      <c r="AC62" s="86" t="str">
        <f t="shared" si="46"/>
        <v>0</v>
      </c>
      <c r="AD62" s="88" t="str">
        <f t="shared" si="46"/>
        <v>0</v>
      </c>
      <c r="AE62" s="109" t="str">
        <f t="shared" si="46"/>
        <v>0</v>
      </c>
      <c r="AF62" s="88" t="str">
        <f t="shared" si="46"/>
        <v>0</v>
      </c>
      <c r="AG62" s="88" t="str">
        <f t="shared" si="46"/>
        <v>0</v>
      </c>
      <c r="AH62" s="110" t="str">
        <f t="shared" si="46"/>
        <v>0</v>
      </c>
      <c r="AJ62" s="61">
        <f t="shared" si="47"/>
        <v>0</v>
      </c>
      <c r="AK62" s="74">
        <f t="shared" si="48"/>
        <v>0</v>
      </c>
      <c r="AL62" s="61">
        <f t="shared" si="49"/>
        <v>0</v>
      </c>
      <c r="AM62" s="74">
        <f t="shared" si="50"/>
        <v>0</v>
      </c>
      <c r="AN62" s="61">
        <f t="shared" si="51"/>
        <v>0</v>
      </c>
      <c r="AO62" s="74">
        <f t="shared" si="52"/>
        <v>0</v>
      </c>
      <c r="AP62" s="20"/>
      <c r="AQ62" s="20">
        <f t="shared" si="53"/>
        <v>0</v>
      </c>
      <c r="AR62" s="20">
        <f t="shared" si="54"/>
        <v>0</v>
      </c>
      <c r="AS62" s="20">
        <f t="shared" si="55"/>
        <v>0</v>
      </c>
      <c r="AT62" s="20"/>
      <c r="AU62" s="122" t="str">
        <f t="shared" si="56"/>
        <v/>
      </c>
    </row>
    <row r="63" spans="1:51" ht="15">
      <c r="A63"/>
      <c r="B63" s="122"/>
      <c r="C63" s="119">
        <f t="shared" si="36"/>
        <v>0</v>
      </c>
      <c r="D63" s="4">
        <f t="shared" si="37"/>
        <v>0</v>
      </c>
      <c r="E63" s="116" t="str">
        <f t="shared" si="38"/>
        <v/>
      </c>
      <c r="F63" s="11" t="str">
        <f t="shared" si="39"/>
        <v/>
      </c>
      <c r="G63" s="7" t="str">
        <f t="shared" si="40"/>
        <v/>
      </c>
      <c r="H63" s="7" t="str">
        <f t="shared" si="41"/>
        <v/>
      </c>
      <c r="I63" s="7" t="str">
        <f t="shared" si="42"/>
        <v/>
      </c>
      <c r="J63" s="4" t="str">
        <f t="shared" si="43"/>
        <v/>
      </c>
      <c r="K63" s="116" t="str">
        <f t="shared" si="44"/>
        <v>0</v>
      </c>
      <c r="L63" s="11" t="str">
        <f t="shared" si="44"/>
        <v>0</v>
      </c>
      <c r="M63" s="11" t="str">
        <f t="shared" si="44"/>
        <v>0</v>
      </c>
      <c r="N63" s="117" t="str">
        <f t="shared" si="44"/>
        <v>0</v>
      </c>
      <c r="O63" s="11" t="str">
        <f t="shared" si="44"/>
        <v>0</v>
      </c>
      <c r="P63" s="11" t="str">
        <f t="shared" si="44"/>
        <v>0</v>
      </c>
      <c r="Q63" s="11" t="str">
        <f t="shared" si="44"/>
        <v>0</v>
      </c>
      <c r="R63" s="11" t="str">
        <f t="shared" si="44"/>
        <v>0</v>
      </c>
      <c r="S63" s="116" t="str">
        <f t="shared" si="45"/>
        <v>0</v>
      </c>
      <c r="T63" s="11" t="str">
        <f t="shared" si="45"/>
        <v>0</v>
      </c>
      <c r="U63" s="11" t="str">
        <f t="shared" si="45"/>
        <v>0</v>
      </c>
      <c r="V63" s="117" t="str">
        <f t="shared" si="45"/>
        <v>0</v>
      </c>
      <c r="W63" s="105" t="str">
        <f t="shared" si="45"/>
        <v>0</v>
      </c>
      <c r="X63" s="106" t="str">
        <f t="shared" si="45"/>
        <v>0</v>
      </c>
      <c r="Y63" s="11" t="str">
        <f t="shared" si="45"/>
        <v>0</v>
      </c>
      <c r="Z63" s="117" t="str">
        <f t="shared" si="45"/>
        <v>0</v>
      </c>
      <c r="AA63" s="11" t="str">
        <f t="shared" si="46"/>
        <v>0</v>
      </c>
      <c r="AB63" s="85" t="str">
        <f t="shared" si="46"/>
        <v>0</v>
      </c>
      <c r="AC63" s="86" t="str">
        <f t="shared" si="46"/>
        <v>0</v>
      </c>
      <c r="AD63" s="88" t="str">
        <f t="shared" si="46"/>
        <v>0</v>
      </c>
      <c r="AE63" s="109" t="str">
        <f t="shared" si="46"/>
        <v>0</v>
      </c>
      <c r="AF63" s="88" t="str">
        <f t="shared" si="46"/>
        <v>0</v>
      </c>
      <c r="AG63" s="88" t="str">
        <f t="shared" si="46"/>
        <v>0</v>
      </c>
      <c r="AH63" s="110" t="str">
        <f t="shared" si="46"/>
        <v>0</v>
      </c>
      <c r="AJ63" s="61">
        <f t="shared" si="47"/>
        <v>0</v>
      </c>
      <c r="AK63" s="74">
        <f t="shared" si="48"/>
        <v>0</v>
      </c>
      <c r="AL63" s="61">
        <f t="shared" si="49"/>
        <v>0</v>
      </c>
      <c r="AM63" s="74">
        <f t="shared" si="50"/>
        <v>0</v>
      </c>
      <c r="AN63" s="61">
        <f t="shared" si="51"/>
        <v>0</v>
      </c>
      <c r="AO63" s="74">
        <f t="shared" si="52"/>
        <v>0</v>
      </c>
      <c r="AP63" s="20"/>
      <c r="AQ63" s="20">
        <f t="shared" si="53"/>
        <v>0</v>
      </c>
      <c r="AR63" s="20">
        <f t="shared" si="54"/>
        <v>0</v>
      </c>
      <c r="AS63" s="20">
        <f t="shared" si="55"/>
        <v>0</v>
      </c>
      <c r="AT63" s="20"/>
      <c r="AU63" s="122" t="str">
        <f t="shared" si="56"/>
        <v/>
      </c>
    </row>
    <row r="64" spans="1:51" ht="15">
      <c r="A64"/>
      <c r="B64" s="122"/>
      <c r="C64" s="119">
        <f t="shared" si="36"/>
        <v>0</v>
      </c>
      <c r="D64" s="4">
        <f t="shared" si="37"/>
        <v>0</v>
      </c>
      <c r="E64" s="116" t="str">
        <f t="shared" si="38"/>
        <v/>
      </c>
      <c r="F64" s="11" t="str">
        <f t="shared" si="39"/>
        <v/>
      </c>
      <c r="G64" s="7" t="str">
        <f t="shared" si="40"/>
        <v/>
      </c>
      <c r="H64" s="7" t="str">
        <f t="shared" si="41"/>
        <v/>
      </c>
      <c r="I64" s="7" t="str">
        <f t="shared" si="42"/>
        <v/>
      </c>
      <c r="J64" s="4" t="str">
        <f t="shared" si="43"/>
        <v/>
      </c>
      <c r="K64" s="116" t="str">
        <f t="shared" si="44"/>
        <v>0</v>
      </c>
      <c r="L64" s="11" t="str">
        <f t="shared" si="44"/>
        <v>0</v>
      </c>
      <c r="M64" s="11" t="str">
        <f t="shared" si="44"/>
        <v>0</v>
      </c>
      <c r="N64" s="117" t="str">
        <f t="shared" si="44"/>
        <v>0</v>
      </c>
      <c r="O64" s="11" t="str">
        <f t="shared" si="44"/>
        <v>0</v>
      </c>
      <c r="P64" s="11" t="str">
        <f t="shared" si="44"/>
        <v>0</v>
      </c>
      <c r="Q64" s="11" t="str">
        <f t="shared" si="44"/>
        <v>0</v>
      </c>
      <c r="R64" s="11" t="str">
        <f t="shared" si="44"/>
        <v>0</v>
      </c>
      <c r="S64" s="116" t="str">
        <f t="shared" si="45"/>
        <v>0</v>
      </c>
      <c r="T64" s="11" t="str">
        <f t="shared" si="45"/>
        <v>0</v>
      </c>
      <c r="U64" s="11" t="str">
        <f t="shared" si="45"/>
        <v>0</v>
      </c>
      <c r="V64" s="117" t="str">
        <f t="shared" si="45"/>
        <v>0</v>
      </c>
      <c r="W64" s="105" t="str">
        <f t="shared" si="45"/>
        <v>0</v>
      </c>
      <c r="X64" s="106" t="str">
        <f t="shared" si="45"/>
        <v>0</v>
      </c>
      <c r="Y64" s="11" t="str">
        <f t="shared" si="45"/>
        <v>0</v>
      </c>
      <c r="Z64" s="117" t="str">
        <f t="shared" si="45"/>
        <v>0</v>
      </c>
      <c r="AA64" s="11" t="str">
        <f t="shared" si="46"/>
        <v>0</v>
      </c>
      <c r="AB64" s="85" t="str">
        <f t="shared" si="46"/>
        <v>0</v>
      </c>
      <c r="AC64" s="86" t="str">
        <f t="shared" si="46"/>
        <v>0</v>
      </c>
      <c r="AD64" s="88" t="str">
        <f t="shared" si="46"/>
        <v>0</v>
      </c>
      <c r="AE64" s="109" t="str">
        <f t="shared" si="46"/>
        <v>0</v>
      </c>
      <c r="AF64" s="88" t="str">
        <f t="shared" si="46"/>
        <v>0</v>
      </c>
      <c r="AG64" s="88" t="str">
        <f t="shared" si="46"/>
        <v>0</v>
      </c>
      <c r="AH64" s="110" t="str">
        <f t="shared" si="46"/>
        <v>0</v>
      </c>
      <c r="AJ64" s="61">
        <f t="shared" si="47"/>
        <v>0</v>
      </c>
      <c r="AK64" s="74">
        <f t="shared" si="48"/>
        <v>0</v>
      </c>
      <c r="AL64" s="61">
        <f t="shared" si="49"/>
        <v>0</v>
      </c>
      <c r="AM64" s="74">
        <f t="shared" si="50"/>
        <v>0</v>
      </c>
      <c r="AN64" s="61">
        <f t="shared" si="51"/>
        <v>0</v>
      </c>
      <c r="AO64" s="74">
        <f t="shared" si="52"/>
        <v>0</v>
      </c>
      <c r="AP64" s="20"/>
      <c r="AQ64" s="20">
        <f t="shared" si="53"/>
        <v>0</v>
      </c>
      <c r="AR64" s="20">
        <f t="shared" si="54"/>
        <v>0</v>
      </c>
      <c r="AS64" s="20">
        <f t="shared" si="55"/>
        <v>0</v>
      </c>
      <c r="AT64" s="20"/>
      <c r="AU64" s="122" t="str">
        <f t="shared" si="56"/>
        <v/>
      </c>
    </row>
    <row r="65" spans="1:47" ht="15">
      <c r="A65"/>
      <c r="B65" s="122"/>
      <c r="C65" s="119">
        <f t="shared" si="36"/>
        <v>0</v>
      </c>
      <c r="D65" s="4">
        <f t="shared" si="37"/>
        <v>0</v>
      </c>
      <c r="E65" s="116" t="str">
        <f t="shared" si="38"/>
        <v/>
      </c>
      <c r="F65" s="11" t="str">
        <f t="shared" si="39"/>
        <v/>
      </c>
      <c r="G65" s="7" t="str">
        <f t="shared" si="40"/>
        <v/>
      </c>
      <c r="H65" s="7" t="str">
        <f t="shared" si="41"/>
        <v/>
      </c>
      <c r="I65" s="7" t="str">
        <f t="shared" si="42"/>
        <v/>
      </c>
      <c r="J65" s="4" t="str">
        <f t="shared" si="43"/>
        <v/>
      </c>
      <c r="K65" s="116" t="str">
        <f t="shared" si="44"/>
        <v>0</v>
      </c>
      <c r="L65" s="11" t="str">
        <f t="shared" si="44"/>
        <v>0</v>
      </c>
      <c r="M65" s="11" t="str">
        <f t="shared" si="44"/>
        <v>0</v>
      </c>
      <c r="N65" s="117" t="str">
        <f t="shared" si="44"/>
        <v>0</v>
      </c>
      <c r="O65" s="11" t="str">
        <f t="shared" si="44"/>
        <v>0</v>
      </c>
      <c r="P65" s="11" t="str">
        <f t="shared" si="44"/>
        <v>0</v>
      </c>
      <c r="Q65" s="11" t="str">
        <f t="shared" si="44"/>
        <v>0</v>
      </c>
      <c r="R65" s="11" t="str">
        <f t="shared" si="44"/>
        <v>0</v>
      </c>
      <c r="S65" s="116" t="str">
        <f t="shared" si="45"/>
        <v>0</v>
      </c>
      <c r="T65" s="11" t="str">
        <f t="shared" si="45"/>
        <v>0</v>
      </c>
      <c r="U65" s="11" t="str">
        <f t="shared" si="45"/>
        <v>0</v>
      </c>
      <c r="V65" s="117" t="str">
        <f t="shared" si="45"/>
        <v>0</v>
      </c>
      <c r="W65" s="105" t="str">
        <f t="shared" si="45"/>
        <v>0</v>
      </c>
      <c r="X65" s="106" t="str">
        <f t="shared" si="45"/>
        <v>0</v>
      </c>
      <c r="Y65" s="11" t="str">
        <f t="shared" si="45"/>
        <v>0</v>
      </c>
      <c r="Z65" s="117" t="str">
        <f t="shared" si="45"/>
        <v>0</v>
      </c>
      <c r="AA65" s="11" t="str">
        <f t="shared" si="46"/>
        <v>0</v>
      </c>
      <c r="AB65" s="85" t="str">
        <f t="shared" si="46"/>
        <v>0</v>
      </c>
      <c r="AC65" s="86" t="str">
        <f t="shared" si="46"/>
        <v>0</v>
      </c>
      <c r="AD65" s="88" t="str">
        <f t="shared" si="46"/>
        <v>0</v>
      </c>
      <c r="AE65" s="109" t="str">
        <f t="shared" si="46"/>
        <v>0</v>
      </c>
      <c r="AF65" s="88" t="str">
        <f t="shared" si="46"/>
        <v>0</v>
      </c>
      <c r="AG65" s="88" t="str">
        <f t="shared" si="46"/>
        <v>0</v>
      </c>
      <c r="AH65" s="110" t="str">
        <f t="shared" si="46"/>
        <v>0</v>
      </c>
      <c r="AJ65" s="61">
        <f t="shared" si="47"/>
        <v>0</v>
      </c>
      <c r="AK65" s="74">
        <f t="shared" si="48"/>
        <v>0</v>
      </c>
      <c r="AL65" s="61">
        <f t="shared" si="49"/>
        <v>0</v>
      </c>
      <c r="AM65" s="74">
        <f t="shared" si="50"/>
        <v>0</v>
      </c>
      <c r="AN65" s="61">
        <f t="shared" si="51"/>
        <v>0</v>
      </c>
      <c r="AO65" s="74">
        <f t="shared" si="52"/>
        <v>0</v>
      </c>
      <c r="AP65" s="20"/>
      <c r="AQ65" s="20">
        <f t="shared" si="53"/>
        <v>0</v>
      </c>
      <c r="AR65" s="20">
        <f t="shared" si="54"/>
        <v>0</v>
      </c>
      <c r="AS65" s="20">
        <f t="shared" si="55"/>
        <v>0</v>
      </c>
      <c r="AT65" s="20"/>
      <c r="AU65" s="122" t="str">
        <f t="shared" si="56"/>
        <v/>
      </c>
    </row>
    <row r="66" spans="1:47" ht="15">
      <c r="A66"/>
      <c r="B66" s="122"/>
      <c r="C66" s="119">
        <f t="shared" si="36"/>
        <v>0</v>
      </c>
      <c r="D66" s="4">
        <f t="shared" si="37"/>
        <v>0</v>
      </c>
      <c r="E66" s="116" t="str">
        <f t="shared" si="38"/>
        <v/>
      </c>
      <c r="F66" s="11" t="str">
        <f t="shared" si="39"/>
        <v/>
      </c>
      <c r="G66" s="7" t="str">
        <f t="shared" si="40"/>
        <v/>
      </c>
      <c r="H66" s="7" t="str">
        <f t="shared" si="41"/>
        <v/>
      </c>
      <c r="I66" s="7" t="str">
        <f t="shared" si="42"/>
        <v/>
      </c>
      <c r="J66" s="4" t="str">
        <f t="shared" si="43"/>
        <v/>
      </c>
      <c r="K66" s="116" t="str">
        <f t="shared" si="44"/>
        <v>0</v>
      </c>
      <c r="L66" s="11" t="str">
        <f t="shared" si="44"/>
        <v>0</v>
      </c>
      <c r="M66" s="11" t="str">
        <f t="shared" si="44"/>
        <v>0</v>
      </c>
      <c r="N66" s="117" t="str">
        <f t="shared" si="44"/>
        <v>0</v>
      </c>
      <c r="O66" s="11" t="str">
        <f t="shared" si="44"/>
        <v>0</v>
      </c>
      <c r="P66" s="11" t="str">
        <f t="shared" si="44"/>
        <v>0</v>
      </c>
      <c r="Q66" s="11" t="str">
        <f t="shared" si="44"/>
        <v>0</v>
      </c>
      <c r="R66" s="11" t="str">
        <f t="shared" si="44"/>
        <v>0</v>
      </c>
      <c r="S66" s="116" t="str">
        <f t="shared" si="45"/>
        <v>0</v>
      </c>
      <c r="T66" s="11" t="str">
        <f t="shared" si="45"/>
        <v>0</v>
      </c>
      <c r="U66" s="11" t="str">
        <f t="shared" si="45"/>
        <v>0</v>
      </c>
      <c r="V66" s="117" t="str">
        <f t="shared" si="45"/>
        <v>0</v>
      </c>
      <c r="W66" s="105" t="str">
        <f t="shared" si="45"/>
        <v>0</v>
      </c>
      <c r="X66" s="106" t="str">
        <f t="shared" si="45"/>
        <v>0</v>
      </c>
      <c r="Y66" s="11" t="str">
        <f t="shared" si="45"/>
        <v>0</v>
      </c>
      <c r="Z66" s="117" t="str">
        <f t="shared" si="45"/>
        <v>0</v>
      </c>
      <c r="AA66" s="11" t="str">
        <f t="shared" si="46"/>
        <v>0</v>
      </c>
      <c r="AB66" s="85" t="str">
        <f t="shared" si="46"/>
        <v>0</v>
      </c>
      <c r="AC66" s="86" t="str">
        <f t="shared" si="46"/>
        <v>0</v>
      </c>
      <c r="AD66" s="88" t="str">
        <f t="shared" si="46"/>
        <v>0</v>
      </c>
      <c r="AE66" s="109" t="str">
        <f t="shared" si="46"/>
        <v>0</v>
      </c>
      <c r="AF66" s="88" t="str">
        <f t="shared" si="46"/>
        <v>0</v>
      </c>
      <c r="AG66" s="88" t="str">
        <f t="shared" si="46"/>
        <v>0</v>
      </c>
      <c r="AH66" s="110" t="str">
        <f t="shared" si="46"/>
        <v>0</v>
      </c>
      <c r="AJ66" s="61">
        <f t="shared" si="47"/>
        <v>0</v>
      </c>
      <c r="AK66" s="74">
        <f t="shared" si="48"/>
        <v>0</v>
      </c>
      <c r="AL66" s="61">
        <f t="shared" si="49"/>
        <v>0</v>
      </c>
      <c r="AM66" s="74">
        <f t="shared" si="50"/>
        <v>0</v>
      </c>
      <c r="AN66" s="61">
        <f t="shared" si="51"/>
        <v>0</v>
      </c>
      <c r="AO66" s="74">
        <f t="shared" si="52"/>
        <v>0</v>
      </c>
      <c r="AP66" s="20"/>
      <c r="AQ66" s="20">
        <f t="shared" si="53"/>
        <v>0</v>
      </c>
      <c r="AR66" s="20">
        <f t="shared" si="54"/>
        <v>0</v>
      </c>
      <c r="AS66" s="20">
        <f t="shared" si="55"/>
        <v>0</v>
      </c>
      <c r="AT66" s="20"/>
      <c r="AU66" s="122" t="str">
        <f t="shared" si="56"/>
        <v/>
      </c>
    </row>
    <row r="67" spans="1:47" ht="15">
      <c r="A67"/>
      <c r="B67" s="122"/>
      <c r="C67" s="119">
        <f t="shared" si="36"/>
        <v>0</v>
      </c>
      <c r="D67" s="4">
        <f t="shared" si="37"/>
        <v>0</v>
      </c>
      <c r="E67" s="116" t="str">
        <f t="shared" si="38"/>
        <v/>
      </c>
      <c r="F67" s="11" t="str">
        <f t="shared" si="39"/>
        <v/>
      </c>
      <c r="G67" s="7" t="str">
        <f t="shared" si="40"/>
        <v/>
      </c>
      <c r="H67" s="7" t="str">
        <f t="shared" si="41"/>
        <v/>
      </c>
      <c r="I67" s="7" t="str">
        <f t="shared" si="42"/>
        <v/>
      </c>
      <c r="J67" s="4" t="str">
        <f t="shared" si="43"/>
        <v/>
      </c>
      <c r="K67" s="116" t="str">
        <f t="shared" si="44"/>
        <v>0</v>
      </c>
      <c r="L67" s="11" t="str">
        <f t="shared" si="44"/>
        <v>0</v>
      </c>
      <c r="M67" s="11" t="str">
        <f t="shared" si="44"/>
        <v>0</v>
      </c>
      <c r="N67" s="117" t="str">
        <f t="shared" si="44"/>
        <v>0</v>
      </c>
      <c r="O67" s="11" t="str">
        <f t="shared" si="44"/>
        <v>0</v>
      </c>
      <c r="P67" s="11" t="str">
        <f t="shared" si="44"/>
        <v>0</v>
      </c>
      <c r="Q67" s="11" t="str">
        <f t="shared" si="44"/>
        <v>0</v>
      </c>
      <c r="R67" s="11" t="str">
        <f t="shared" si="44"/>
        <v>0</v>
      </c>
      <c r="S67" s="116" t="str">
        <f t="shared" si="45"/>
        <v>0</v>
      </c>
      <c r="T67" s="11" t="str">
        <f t="shared" si="45"/>
        <v>0</v>
      </c>
      <c r="U67" s="11" t="str">
        <f t="shared" si="45"/>
        <v>0</v>
      </c>
      <c r="V67" s="117" t="str">
        <f t="shared" si="45"/>
        <v>0</v>
      </c>
      <c r="W67" s="105" t="str">
        <f t="shared" si="45"/>
        <v>0</v>
      </c>
      <c r="X67" s="106" t="str">
        <f t="shared" si="45"/>
        <v>0</v>
      </c>
      <c r="Y67" s="11" t="str">
        <f t="shared" si="45"/>
        <v>0</v>
      </c>
      <c r="Z67" s="117" t="str">
        <f t="shared" si="45"/>
        <v>0</v>
      </c>
      <c r="AA67" s="11" t="str">
        <f t="shared" si="46"/>
        <v>0</v>
      </c>
      <c r="AB67" s="85" t="str">
        <f t="shared" si="46"/>
        <v>0</v>
      </c>
      <c r="AC67" s="86" t="str">
        <f t="shared" si="46"/>
        <v>0</v>
      </c>
      <c r="AD67" s="88" t="str">
        <f t="shared" si="46"/>
        <v>0</v>
      </c>
      <c r="AE67" s="109" t="str">
        <f t="shared" si="46"/>
        <v>0</v>
      </c>
      <c r="AF67" s="88" t="str">
        <f t="shared" si="46"/>
        <v>0</v>
      </c>
      <c r="AG67" s="88" t="str">
        <f t="shared" si="46"/>
        <v>0</v>
      </c>
      <c r="AH67" s="110" t="str">
        <f t="shared" si="46"/>
        <v>0</v>
      </c>
      <c r="AJ67" s="61">
        <f t="shared" si="47"/>
        <v>0</v>
      </c>
      <c r="AK67" s="74">
        <f t="shared" si="48"/>
        <v>0</v>
      </c>
      <c r="AL67" s="61">
        <f t="shared" si="49"/>
        <v>0</v>
      </c>
      <c r="AM67" s="74">
        <f t="shared" si="50"/>
        <v>0</v>
      </c>
      <c r="AN67" s="61">
        <f t="shared" si="51"/>
        <v>0</v>
      </c>
      <c r="AO67" s="74">
        <f t="shared" si="52"/>
        <v>0</v>
      </c>
      <c r="AP67" s="20"/>
      <c r="AQ67" s="20">
        <f t="shared" si="53"/>
        <v>0</v>
      </c>
      <c r="AR67" s="20">
        <f t="shared" si="54"/>
        <v>0</v>
      </c>
      <c r="AS67" s="20">
        <f t="shared" si="55"/>
        <v>0</v>
      </c>
      <c r="AT67" s="20"/>
      <c r="AU67" s="122" t="str">
        <f t="shared" si="56"/>
        <v/>
      </c>
    </row>
    <row r="68" spans="1:47" ht="15">
      <c r="A68"/>
      <c r="B68" s="122"/>
      <c r="C68" s="119">
        <f t="shared" si="36"/>
        <v>0</v>
      </c>
      <c r="D68" s="4">
        <f t="shared" si="37"/>
        <v>0</v>
      </c>
      <c r="E68" s="116" t="str">
        <f t="shared" si="38"/>
        <v/>
      </c>
      <c r="F68" s="11" t="str">
        <f t="shared" si="39"/>
        <v/>
      </c>
      <c r="G68" s="7" t="str">
        <f t="shared" si="40"/>
        <v/>
      </c>
      <c r="H68" s="7" t="str">
        <f t="shared" si="41"/>
        <v/>
      </c>
      <c r="I68" s="7" t="str">
        <f t="shared" si="42"/>
        <v/>
      </c>
      <c r="J68" s="4" t="str">
        <f t="shared" si="43"/>
        <v/>
      </c>
      <c r="K68" s="116" t="str">
        <f t="shared" si="44"/>
        <v>0</v>
      </c>
      <c r="L68" s="11" t="str">
        <f t="shared" si="44"/>
        <v>0</v>
      </c>
      <c r="M68" s="11" t="str">
        <f t="shared" si="44"/>
        <v>0</v>
      </c>
      <c r="N68" s="117" t="str">
        <f t="shared" si="44"/>
        <v>0</v>
      </c>
      <c r="O68" s="11" t="str">
        <f t="shared" si="44"/>
        <v>0</v>
      </c>
      <c r="P68" s="11" t="str">
        <f t="shared" si="44"/>
        <v>0</v>
      </c>
      <c r="Q68" s="11" t="str">
        <f t="shared" si="44"/>
        <v>0</v>
      </c>
      <c r="R68" s="11" t="str">
        <f t="shared" si="44"/>
        <v>0</v>
      </c>
      <c r="S68" s="116" t="str">
        <f t="shared" si="45"/>
        <v>0</v>
      </c>
      <c r="T68" s="11" t="str">
        <f t="shared" si="45"/>
        <v>0</v>
      </c>
      <c r="U68" s="11" t="str">
        <f t="shared" si="45"/>
        <v>0</v>
      </c>
      <c r="V68" s="117" t="str">
        <f t="shared" si="45"/>
        <v>0</v>
      </c>
      <c r="W68" s="105" t="str">
        <f t="shared" si="45"/>
        <v>0</v>
      </c>
      <c r="X68" s="106" t="str">
        <f t="shared" si="45"/>
        <v>0</v>
      </c>
      <c r="Y68" s="11" t="str">
        <f t="shared" si="45"/>
        <v>0</v>
      </c>
      <c r="Z68" s="117" t="str">
        <f t="shared" si="45"/>
        <v>0</v>
      </c>
      <c r="AA68" s="11" t="str">
        <f t="shared" si="46"/>
        <v>0</v>
      </c>
      <c r="AB68" s="85" t="str">
        <f t="shared" si="46"/>
        <v>0</v>
      </c>
      <c r="AC68" s="86" t="str">
        <f t="shared" si="46"/>
        <v>0</v>
      </c>
      <c r="AD68" s="88" t="str">
        <f t="shared" si="46"/>
        <v>0</v>
      </c>
      <c r="AE68" s="109" t="str">
        <f t="shared" si="46"/>
        <v>0</v>
      </c>
      <c r="AF68" s="88" t="str">
        <f t="shared" si="46"/>
        <v>0</v>
      </c>
      <c r="AG68" s="88" t="str">
        <f t="shared" si="46"/>
        <v>0</v>
      </c>
      <c r="AH68" s="110" t="str">
        <f t="shared" si="46"/>
        <v>0</v>
      </c>
      <c r="AJ68" s="61">
        <f t="shared" si="47"/>
        <v>0</v>
      </c>
      <c r="AK68" s="74">
        <f t="shared" si="48"/>
        <v>0</v>
      </c>
      <c r="AL68" s="61">
        <f t="shared" si="49"/>
        <v>0</v>
      </c>
      <c r="AM68" s="74">
        <f t="shared" si="50"/>
        <v>0</v>
      </c>
      <c r="AN68" s="61">
        <f t="shared" si="51"/>
        <v>0</v>
      </c>
      <c r="AO68" s="74">
        <f t="shared" si="52"/>
        <v>0</v>
      </c>
      <c r="AP68" s="20"/>
      <c r="AQ68" s="20">
        <f t="shared" si="53"/>
        <v>0</v>
      </c>
      <c r="AR68" s="20">
        <f t="shared" si="54"/>
        <v>0</v>
      </c>
      <c r="AS68" s="20">
        <f t="shared" si="55"/>
        <v>0</v>
      </c>
      <c r="AT68" s="20"/>
      <c r="AU68" s="122" t="str">
        <f t="shared" si="56"/>
        <v/>
      </c>
    </row>
    <row r="69" spans="1:47" ht="15">
      <c r="A69"/>
      <c r="B69" s="122"/>
      <c r="C69" s="119">
        <f t="shared" si="36"/>
        <v>0</v>
      </c>
      <c r="D69" s="4">
        <f t="shared" si="37"/>
        <v>0</v>
      </c>
      <c r="E69" s="116" t="str">
        <f t="shared" si="38"/>
        <v/>
      </c>
      <c r="F69" s="11" t="str">
        <f t="shared" si="39"/>
        <v/>
      </c>
      <c r="G69" s="7" t="str">
        <f t="shared" si="40"/>
        <v/>
      </c>
      <c r="H69" s="7" t="str">
        <f t="shared" si="41"/>
        <v/>
      </c>
      <c r="I69" s="7" t="str">
        <f t="shared" si="42"/>
        <v/>
      </c>
      <c r="J69" s="4" t="str">
        <f t="shared" si="43"/>
        <v/>
      </c>
      <c r="K69" s="116" t="str">
        <f t="shared" si="44"/>
        <v>0</v>
      </c>
      <c r="L69" s="11" t="str">
        <f t="shared" si="44"/>
        <v>0</v>
      </c>
      <c r="M69" s="11" t="str">
        <f t="shared" si="44"/>
        <v>0</v>
      </c>
      <c r="N69" s="117" t="str">
        <f t="shared" si="44"/>
        <v>0</v>
      </c>
      <c r="O69" s="11" t="str">
        <f t="shared" si="44"/>
        <v>0</v>
      </c>
      <c r="P69" s="11" t="str">
        <f t="shared" si="44"/>
        <v>0</v>
      </c>
      <c r="Q69" s="11" t="str">
        <f t="shared" si="44"/>
        <v>0</v>
      </c>
      <c r="R69" s="11" t="str">
        <f t="shared" si="44"/>
        <v>0</v>
      </c>
      <c r="S69" s="116" t="str">
        <f t="shared" si="45"/>
        <v>0</v>
      </c>
      <c r="T69" s="11" t="str">
        <f t="shared" si="45"/>
        <v>0</v>
      </c>
      <c r="U69" s="11" t="str">
        <f t="shared" si="45"/>
        <v>0</v>
      </c>
      <c r="V69" s="117" t="str">
        <f t="shared" si="45"/>
        <v>0</v>
      </c>
      <c r="W69" s="105" t="str">
        <f t="shared" si="45"/>
        <v>0</v>
      </c>
      <c r="X69" s="106" t="str">
        <f t="shared" si="45"/>
        <v>0</v>
      </c>
      <c r="Y69" s="11" t="str">
        <f t="shared" si="45"/>
        <v>0</v>
      </c>
      <c r="Z69" s="117" t="str">
        <f t="shared" si="45"/>
        <v>0</v>
      </c>
      <c r="AA69" s="11" t="str">
        <f t="shared" si="46"/>
        <v>0</v>
      </c>
      <c r="AB69" s="85" t="str">
        <f t="shared" si="46"/>
        <v>0</v>
      </c>
      <c r="AC69" s="86" t="str">
        <f t="shared" si="46"/>
        <v>0</v>
      </c>
      <c r="AD69" s="88" t="str">
        <f t="shared" si="46"/>
        <v>0</v>
      </c>
      <c r="AE69" s="109" t="str">
        <f t="shared" si="46"/>
        <v>0</v>
      </c>
      <c r="AF69" s="88" t="str">
        <f t="shared" si="46"/>
        <v>0</v>
      </c>
      <c r="AG69" s="88" t="str">
        <f t="shared" si="46"/>
        <v>0</v>
      </c>
      <c r="AH69" s="110" t="str">
        <f t="shared" si="46"/>
        <v>0</v>
      </c>
      <c r="AJ69" s="61">
        <f t="shared" si="47"/>
        <v>0</v>
      </c>
      <c r="AK69" s="74">
        <f t="shared" si="48"/>
        <v>0</v>
      </c>
      <c r="AL69" s="61">
        <f t="shared" si="49"/>
        <v>0</v>
      </c>
      <c r="AM69" s="74">
        <f t="shared" si="50"/>
        <v>0</v>
      </c>
      <c r="AN69" s="61">
        <f t="shared" si="51"/>
        <v>0</v>
      </c>
      <c r="AO69" s="74">
        <f t="shared" si="52"/>
        <v>0</v>
      </c>
      <c r="AP69" s="20"/>
      <c r="AQ69" s="20">
        <f t="shared" si="53"/>
        <v>0</v>
      </c>
      <c r="AR69" s="20">
        <f t="shared" si="54"/>
        <v>0</v>
      </c>
      <c r="AS69" s="20">
        <f t="shared" si="55"/>
        <v>0</v>
      </c>
      <c r="AT69" s="20"/>
      <c r="AU69" s="122" t="str">
        <f t="shared" si="56"/>
        <v/>
      </c>
    </row>
    <row r="70" spans="1:47" ht="15">
      <c r="A70"/>
      <c r="B70" s="122"/>
      <c r="C70" s="119">
        <f t="shared" si="36"/>
        <v>0</v>
      </c>
      <c r="D70" s="4">
        <f t="shared" si="37"/>
        <v>0</v>
      </c>
      <c r="E70" s="116" t="str">
        <f t="shared" si="38"/>
        <v/>
      </c>
      <c r="F70" s="11" t="str">
        <f t="shared" si="39"/>
        <v/>
      </c>
      <c r="G70" s="7" t="str">
        <f t="shared" si="40"/>
        <v/>
      </c>
      <c r="H70" s="7" t="str">
        <f t="shared" si="41"/>
        <v/>
      </c>
      <c r="I70" s="7" t="str">
        <f t="shared" si="42"/>
        <v/>
      </c>
      <c r="J70" s="4" t="str">
        <f t="shared" si="43"/>
        <v/>
      </c>
      <c r="K70" s="116" t="str">
        <f t="shared" ref="K70:R86" si="57">MID(HEX2BIN($E70,8),K$2,1)</f>
        <v>0</v>
      </c>
      <c r="L70" s="11" t="str">
        <f t="shared" si="57"/>
        <v>0</v>
      </c>
      <c r="M70" s="11" t="str">
        <f t="shared" si="57"/>
        <v>0</v>
      </c>
      <c r="N70" s="117" t="str">
        <f t="shared" si="57"/>
        <v>0</v>
      </c>
      <c r="O70" s="11" t="str">
        <f t="shared" si="57"/>
        <v>0</v>
      </c>
      <c r="P70" s="11" t="str">
        <f t="shared" si="57"/>
        <v>0</v>
      </c>
      <c r="Q70" s="11" t="str">
        <f t="shared" si="57"/>
        <v>0</v>
      </c>
      <c r="R70" s="11" t="str">
        <f t="shared" si="57"/>
        <v>0</v>
      </c>
      <c r="S70" s="116" t="str">
        <f t="shared" ref="S70:Z86" si="58">MID(HEX2BIN($F70,8),S$2,1)</f>
        <v>0</v>
      </c>
      <c r="T70" s="11" t="str">
        <f t="shared" si="58"/>
        <v>0</v>
      </c>
      <c r="U70" s="11" t="str">
        <f t="shared" si="58"/>
        <v>0</v>
      </c>
      <c r="V70" s="117" t="str">
        <f t="shared" si="58"/>
        <v>0</v>
      </c>
      <c r="W70" s="105" t="str">
        <f t="shared" si="58"/>
        <v>0</v>
      </c>
      <c r="X70" s="106" t="str">
        <f t="shared" si="58"/>
        <v>0</v>
      </c>
      <c r="Y70" s="11" t="str">
        <f t="shared" si="58"/>
        <v>0</v>
      </c>
      <c r="Z70" s="117" t="str">
        <f t="shared" si="58"/>
        <v>0</v>
      </c>
      <c r="AA70" s="11" t="str">
        <f t="shared" ref="AA70:AH86" si="59">MID(HEX2BIN($G70,8),AA$2,1)</f>
        <v>0</v>
      </c>
      <c r="AB70" s="85" t="str">
        <f t="shared" si="59"/>
        <v>0</v>
      </c>
      <c r="AC70" s="86" t="str">
        <f t="shared" si="59"/>
        <v>0</v>
      </c>
      <c r="AD70" s="88" t="str">
        <f t="shared" si="59"/>
        <v>0</v>
      </c>
      <c r="AE70" s="109" t="str">
        <f t="shared" si="59"/>
        <v>0</v>
      </c>
      <c r="AF70" s="88" t="str">
        <f t="shared" si="59"/>
        <v>0</v>
      </c>
      <c r="AG70" s="88" t="str">
        <f t="shared" si="59"/>
        <v>0</v>
      </c>
      <c r="AH70" s="110" t="str">
        <f t="shared" si="59"/>
        <v>0</v>
      </c>
      <c r="AJ70" s="61">
        <f t="shared" si="47"/>
        <v>0</v>
      </c>
      <c r="AK70" s="74">
        <f t="shared" si="48"/>
        <v>0</v>
      </c>
      <c r="AL70" s="61">
        <f t="shared" si="49"/>
        <v>0</v>
      </c>
      <c r="AM70" s="74">
        <f t="shared" si="50"/>
        <v>0</v>
      </c>
      <c r="AN70" s="61">
        <f t="shared" si="51"/>
        <v>0</v>
      </c>
      <c r="AO70" s="74">
        <f t="shared" si="52"/>
        <v>0</v>
      </c>
      <c r="AP70" s="20"/>
      <c r="AQ70" s="20">
        <f t="shared" si="53"/>
        <v>0</v>
      </c>
      <c r="AR70" s="20">
        <f t="shared" si="54"/>
        <v>0</v>
      </c>
      <c r="AS70" s="20">
        <f t="shared" si="55"/>
        <v>0</v>
      </c>
      <c r="AT70" s="20"/>
      <c r="AU70" s="122" t="str">
        <f t="shared" si="56"/>
        <v/>
      </c>
    </row>
    <row r="71" spans="1:47" ht="15">
      <c r="A71"/>
      <c r="B71" s="122"/>
      <c r="C71" s="119">
        <f t="shared" si="36"/>
        <v>0</v>
      </c>
      <c r="D71" s="4">
        <f t="shared" si="37"/>
        <v>0</v>
      </c>
      <c r="E71" s="116" t="str">
        <f t="shared" si="38"/>
        <v/>
      </c>
      <c r="F71" s="11" t="str">
        <f t="shared" si="39"/>
        <v/>
      </c>
      <c r="G71" s="7" t="str">
        <f t="shared" si="40"/>
        <v/>
      </c>
      <c r="H71" s="7" t="str">
        <f t="shared" si="41"/>
        <v/>
      </c>
      <c r="I71" s="7" t="str">
        <f t="shared" si="42"/>
        <v/>
      </c>
      <c r="J71" s="4" t="str">
        <f t="shared" si="43"/>
        <v/>
      </c>
      <c r="K71" s="116" t="str">
        <f t="shared" si="57"/>
        <v>0</v>
      </c>
      <c r="L71" s="11" t="str">
        <f t="shared" si="57"/>
        <v>0</v>
      </c>
      <c r="M71" s="11" t="str">
        <f t="shared" si="57"/>
        <v>0</v>
      </c>
      <c r="N71" s="117" t="str">
        <f t="shared" si="57"/>
        <v>0</v>
      </c>
      <c r="O71" s="11" t="str">
        <f t="shared" si="57"/>
        <v>0</v>
      </c>
      <c r="P71" s="11" t="str">
        <f t="shared" si="57"/>
        <v>0</v>
      </c>
      <c r="Q71" s="11" t="str">
        <f t="shared" si="57"/>
        <v>0</v>
      </c>
      <c r="R71" s="11" t="str">
        <f t="shared" si="57"/>
        <v>0</v>
      </c>
      <c r="S71" s="116" t="str">
        <f t="shared" si="58"/>
        <v>0</v>
      </c>
      <c r="T71" s="11" t="str">
        <f t="shared" si="58"/>
        <v>0</v>
      </c>
      <c r="U71" s="11" t="str">
        <f t="shared" si="58"/>
        <v>0</v>
      </c>
      <c r="V71" s="117" t="str">
        <f t="shared" si="58"/>
        <v>0</v>
      </c>
      <c r="W71" s="105" t="str">
        <f t="shared" si="58"/>
        <v>0</v>
      </c>
      <c r="X71" s="106" t="str">
        <f t="shared" si="58"/>
        <v>0</v>
      </c>
      <c r="Y71" s="11" t="str">
        <f t="shared" si="58"/>
        <v>0</v>
      </c>
      <c r="Z71" s="117" t="str">
        <f t="shared" si="58"/>
        <v>0</v>
      </c>
      <c r="AA71" s="11" t="str">
        <f t="shared" si="59"/>
        <v>0</v>
      </c>
      <c r="AB71" s="85" t="str">
        <f t="shared" si="59"/>
        <v>0</v>
      </c>
      <c r="AC71" s="86" t="str">
        <f t="shared" si="59"/>
        <v>0</v>
      </c>
      <c r="AD71" s="88" t="str">
        <f t="shared" si="59"/>
        <v>0</v>
      </c>
      <c r="AE71" s="109" t="str">
        <f t="shared" si="59"/>
        <v>0</v>
      </c>
      <c r="AF71" s="88" t="str">
        <f t="shared" si="59"/>
        <v>0</v>
      </c>
      <c r="AG71" s="88" t="str">
        <f t="shared" si="59"/>
        <v>0</v>
      </c>
      <c r="AH71" s="110" t="str">
        <f t="shared" si="59"/>
        <v>0</v>
      </c>
      <c r="AJ71" s="61">
        <f t="shared" si="47"/>
        <v>0</v>
      </c>
      <c r="AK71" s="74">
        <f t="shared" si="48"/>
        <v>0</v>
      </c>
      <c r="AL71" s="61">
        <f t="shared" si="49"/>
        <v>0</v>
      </c>
      <c r="AM71" s="74">
        <f t="shared" si="50"/>
        <v>0</v>
      </c>
      <c r="AN71" s="61">
        <f t="shared" si="51"/>
        <v>0</v>
      </c>
      <c r="AO71" s="74">
        <f t="shared" si="52"/>
        <v>0</v>
      </c>
      <c r="AP71" s="20"/>
      <c r="AQ71" s="20">
        <f t="shared" si="53"/>
        <v>0</v>
      </c>
      <c r="AR71" s="20">
        <f t="shared" si="54"/>
        <v>0</v>
      </c>
      <c r="AS71" s="20">
        <f t="shared" si="55"/>
        <v>0</v>
      </c>
      <c r="AT71" s="20"/>
      <c r="AU71" s="122" t="str">
        <f t="shared" si="56"/>
        <v/>
      </c>
    </row>
    <row r="72" spans="1:47" ht="15">
      <c r="A72"/>
      <c r="B72" s="122"/>
      <c r="C72" s="119">
        <f t="shared" si="36"/>
        <v>0</v>
      </c>
      <c r="D72" s="4">
        <f t="shared" si="37"/>
        <v>0</v>
      </c>
      <c r="E72" s="116" t="str">
        <f t="shared" si="38"/>
        <v/>
      </c>
      <c r="F72" s="11" t="str">
        <f t="shared" si="39"/>
        <v/>
      </c>
      <c r="G72" s="7" t="str">
        <f t="shared" si="40"/>
        <v/>
      </c>
      <c r="H72" s="7" t="str">
        <f t="shared" si="41"/>
        <v/>
      </c>
      <c r="I72" s="7" t="str">
        <f t="shared" si="42"/>
        <v/>
      </c>
      <c r="J72" s="4" t="str">
        <f t="shared" si="43"/>
        <v/>
      </c>
      <c r="K72" s="116" t="str">
        <f t="shared" si="57"/>
        <v>0</v>
      </c>
      <c r="L72" s="11" t="str">
        <f t="shared" si="57"/>
        <v>0</v>
      </c>
      <c r="M72" s="11" t="str">
        <f t="shared" si="57"/>
        <v>0</v>
      </c>
      <c r="N72" s="117" t="str">
        <f t="shared" si="57"/>
        <v>0</v>
      </c>
      <c r="O72" s="11" t="str">
        <f t="shared" si="57"/>
        <v>0</v>
      </c>
      <c r="P72" s="11" t="str">
        <f t="shared" si="57"/>
        <v>0</v>
      </c>
      <c r="Q72" s="11" t="str">
        <f t="shared" si="57"/>
        <v>0</v>
      </c>
      <c r="R72" s="11" t="str">
        <f t="shared" si="57"/>
        <v>0</v>
      </c>
      <c r="S72" s="116" t="str">
        <f t="shared" si="58"/>
        <v>0</v>
      </c>
      <c r="T72" s="11" t="str">
        <f t="shared" si="58"/>
        <v>0</v>
      </c>
      <c r="U72" s="11" t="str">
        <f t="shared" si="58"/>
        <v>0</v>
      </c>
      <c r="V72" s="117" t="str">
        <f t="shared" si="58"/>
        <v>0</v>
      </c>
      <c r="W72" s="105" t="str">
        <f t="shared" si="58"/>
        <v>0</v>
      </c>
      <c r="X72" s="106" t="str">
        <f t="shared" si="58"/>
        <v>0</v>
      </c>
      <c r="Y72" s="11" t="str">
        <f t="shared" si="58"/>
        <v>0</v>
      </c>
      <c r="Z72" s="117" t="str">
        <f t="shared" si="58"/>
        <v>0</v>
      </c>
      <c r="AA72" s="11" t="str">
        <f t="shared" si="59"/>
        <v>0</v>
      </c>
      <c r="AB72" s="85" t="str">
        <f t="shared" si="59"/>
        <v>0</v>
      </c>
      <c r="AC72" s="86" t="str">
        <f t="shared" si="59"/>
        <v>0</v>
      </c>
      <c r="AD72" s="88" t="str">
        <f t="shared" si="59"/>
        <v>0</v>
      </c>
      <c r="AE72" s="109" t="str">
        <f t="shared" si="59"/>
        <v>0</v>
      </c>
      <c r="AF72" s="88" t="str">
        <f t="shared" si="59"/>
        <v>0</v>
      </c>
      <c r="AG72" s="88" t="str">
        <f t="shared" si="59"/>
        <v>0</v>
      </c>
      <c r="AH72" s="110" t="str">
        <f t="shared" si="59"/>
        <v>0</v>
      </c>
      <c r="AJ72" s="61">
        <f t="shared" si="47"/>
        <v>0</v>
      </c>
      <c r="AK72" s="74">
        <f t="shared" si="48"/>
        <v>0</v>
      </c>
      <c r="AL72" s="61">
        <f t="shared" si="49"/>
        <v>0</v>
      </c>
      <c r="AM72" s="74">
        <f t="shared" si="50"/>
        <v>0</v>
      </c>
      <c r="AN72" s="61">
        <f t="shared" si="51"/>
        <v>0</v>
      </c>
      <c r="AO72" s="74">
        <f t="shared" si="52"/>
        <v>0</v>
      </c>
      <c r="AP72" s="20"/>
      <c r="AQ72" s="20">
        <f t="shared" si="53"/>
        <v>0</v>
      </c>
      <c r="AR72" s="20">
        <f t="shared" si="54"/>
        <v>0</v>
      </c>
      <c r="AS72" s="20">
        <f t="shared" si="55"/>
        <v>0</v>
      </c>
      <c r="AT72" s="20"/>
      <c r="AU72" s="122" t="str">
        <f t="shared" si="56"/>
        <v/>
      </c>
    </row>
    <row r="73" spans="1:47" ht="15">
      <c r="A73"/>
      <c r="B73" s="122"/>
      <c r="C73" s="119">
        <f t="shared" si="36"/>
        <v>0</v>
      </c>
      <c r="D73" s="4">
        <f t="shared" si="37"/>
        <v>0</v>
      </c>
      <c r="E73" s="116" t="str">
        <f t="shared" si="38"/>
        <v/>
      </c>
      <c r="F73" s="11" t="str">
        <f t="shared" si="39"/>
        <v/>
      </c>
      <c r="G73" s="7" t="str">
        <f t="shared" si="40"/>
        <v/>
      </c>
      <c r="H73" s="7" t="str">
        <f t="shared" si="41"/>
        <v/>
      </c>
      <c r="I73" s="7" t="str">
        <f t="shared" si="42"/>
        <v/>
      </c>
      <c r="J73" s="4" t="str">
        <f t="shared" si="43"/>
        <v/>
      </c>
      <c r="K73" s="116" t="str">
        <f t="shared" si="57"/>
        <v>0</v>
      </c>
      <c r="L73" s="11" t="str">
        <f t="shared" si="57"/>
        <v>0</v>
      </c>
      <c r="M73" s="11" t="str">
        <f t="shared" si="57"/>
        <v>0</v>
      </c>
      <c r="N73" s="117" t="str">
        <f t="shared" si="57"/>
        <v>0</v>
      </c>
      <c r="O73" s="11" t="str">
        <f t="shared" si="57"/>
        <v>0</v>
      </c>
      <c r="P73" s="11" t="str">
        <f t="shared" si="57"/>
        <v>0</v>
      </c>
      <c r="Q73" s="11" t="str">
        <f t="shared" si="57"/>
        <v>0</v>
      </c>
      <c r="R73" s="11" t="str">
        <f t="shared" si="57"/>
        <v>0</v>
      </c>
      <c r="S73" s="116" t="str">
        <f t="shared" si="58"/>
        <v>0</v>
      </c>
      <c r="T73" s="11" t="str">
        <f t="shared" si="58"/>
        <v>0</v>
      </c>
      <c r="U73" s="11" t="str">
        <f t="shared" si="58"/>
        <v>0</v>
      </c>
      <c r="V73" s="117" t="str">
        <f t="shared" si="58"/>
        <v>0</v>
      </c>
      <c r="W73" s="105" t="str">
        <f t="shared" si="58"/>
        <v>0</v>
      </c>
      <c r="X73" s="106" t="str">
        <f t="shared" si="58"/>
        <v>0</v>
      </c>
      <c r="Y73" s="11" t="str">
        <f t="shared" si="58"/>
        <v>0</v>
      </c>
      <c r="Z73" s="117" t="str">
        <f t="shared" si="58"/>
        <v>0</v>
      </c>
      <c r="AA73" s="11" t="str">
        <f t="shared" si="59"/>
        <v>0</v>
      </c>
      <c r="AB73" s="85" t="str">
        <f t="shared" si="59"/>
        <v>0</v>
      </c>
      <c r="AC73" s="86" t="str">
        <f t="shared" si="59"/>
        <v>0</v>
      </c>
      <c r="AD73" s="88" t="str">
        <f t="shared" si="59"/>
        <v>0</v>
      </c>
      <c r="AE73" s="109" t="str">
        <f t="shared" si="59"/>
        <v>0</v>
      </c>
      <c r="AF73" s="88" t="str">
        <f t="shared" si="59"/>
        <v>0</v>
      </c>
      <c r="AG73" s="88" t="str">
        <f t="shared" si="59"/>
        <v>0</v>
      </c>
      <c r="AH73" s="110" t="str">
        <f t="shared" si="59"/>
        <v>0</v>
      </c>
      <c r="AJ73" s="61">
        <f t="shared" si="47"/>
        <v>0</v>
      </c>
      <c r="AK73" s="74">
        <f t="shared" si="48"/>
        <v>0</v>
      </c>
      <c r="AL73" s="61">
        <f t="shared" si="49"/>
        <v>0</v>
      </c>
      <c r="AM73" s="74">
        <f t="shared" si="50"/>
        <v>0</v>
      </c>
      <c r="AN73" s="61">
        <f t="shared" si="51"/>
        <v>0</v>
      </c>
      <c r="AO73" s="74">
        <f t="shared" si="52"/>
        <v>0</v>
      </c>
      <c r="AP73" s="20"/>
      <c r="AQ73" s="20">
        <f t="shared" si="53"/>
        <v>0</v>
      </c>
      <c r="AR73" s="20">
        <f t="shared" si="54"/>
        <v>0</v>
      </c>
      <c r="AS73" s="20">
        <f t="shared" si="55"/>
        <v>0</v>
      </c>
      <c r="AT73" s="20"/>
      <c r="AU73" s="122" t="str">
        <f t="shared" si="56"/>
        <v/>
      </c>
    </row>
    <row r="74" spans="1:47" ht="15">
      <c r="A74"/>
      <c r="B74" s="122"/>
      <c r="C74" s="119">
        <f t="shared" si="36"/>
        <v>0</v>
      </c>
      <c r="D74" s="4">
        <f t="shared" si="37"/>
        <v>0</v>
      </c>
      <c r="E74" s="116" t="str">
        <f t="shared" si="38"/>
        <v/>
      </c>
      <c r="F74" s="11" t="str">
        <f t="shared" si="39"/>
        <v/>
      </c>
      <c r="G74" s="7" t="str">
        <f t="shared" si="40"/>
        <v/>
      </c>
      <c r="H74" s="7" t="str">
        <f t="shared" si="41"/>
        <v/>
      </c>
      <c r="I74" s="7" t="str">
        <f t="shared" si="42"/>
        <v/>
      </c>
      <c r="J74" s="4" t="str">
        <f t="shared" si="43"/>
        <v/>
      </c>
      <c r="K74" s="116" t="str">
        <f t="shared" si="57"/>
        <v>0</v>
      </c>
      <c r="L74" s="11" t="str">
        <f t="shared" si="57"/>
        <v>0</v>
      </c>
      <c r="M74" s="11" t="str">
        <f t="shared" si="57"/>
        <v>0</v>
      </c>
      <c r="N74" s="117" t="str">
        <f t="shared" si="57"/>
        <v>0</v>
      </c>
      <c r="O74" s="11" t="str">
        <f t="shared" si="57"/>
        <v>0</v>
      </c>
      <c r="P74" s="11" t="str">
        <f t="shared" si="57"/>
        <v>0</v>
      </c>
      <c r="Q74" s="11" t="str">
        <f t="shared" si="57"/>
        <v>0</v>
      </c>
      <c r="R74" s="11" t="str">
        <f t="shared" si="57"/>
        <v>0</v>
      </c>
      <c r="S74" s="116" t="str">
        <f t="shared" si="58"/>
        <v>0</v>
      </c>
      <c r="T74" s="11" t="str">
        <f t="shared" si="58"/>
        <v>0</v>
      </c>
      <c r="U74" s="11" t="str">
        <f t="shared" si="58"/>
        <v>0</v>
      </c>
      <c r="V74" s="117" t="str">
        <f t="shared" si="58"/>
        <v>0</v>
      </c>
      <c r="W74" s="105" t="str">
        <f t="shared" si="58"/>
        <v>0</v>
      </c>
      <c r="X74" s="106" t="str">
        <f t="shared" si="58"/>
        <v>0</v>
      </c>
      <c r="Y74" s="11" t="str">
        <f t="shared" si="58"/>
        <v>0</v>
      </c>
      <c r="Z74" s="117" t="str">
        <f t="shared" si="58"/>
        <v>0</v>
      </c>
      <c r="AA74" s="11" t="str">
        <f t="shared" si="59"/>
        <v>0</v>
      </c>
      <c r="AB74" s="85" t="str">
        <f t="shared" si="59"/>
        <v>0</v>
      </c>
      <c r="AC74" s="86" t="str">
        <f t="shared" si="59"/>
        <v>0</v>
      </c>
      <c r="AD74" s="88" t="str">
        <f t="shared" si="59"/>
        <v>0</v>
      </c>
      <c r="AE74" s="109" t="str">
        <f t="shared" si="59"/>
        <v>0</v>
      </c>
      <c r="AF74" s="88" t="str">
        <f t="shared" si="59"/>
        <v>0</v>
      </c>
      <c r="AG74" s="88" t="str">
        <f t="shared" si="59"/>
        <v>0</v>
      </c>
      <c r="AH74" s="110" t="str">
        <f t="shared" si="59"/>
        <v>0</v>
      </c>
      <c r="AJ74" s="61">
        <f t="shared" si="47"/>
        <v>0</v>
      </c>
      <c r="AK74" s="74">
        <f t="shared" si="48"/>
        <v>0</v>
      </c>
      <c r="AL74" s="61">
        <f t="shared" si="49"/>
        <v>0</v>
      </c>
      <c r="AM74" s="74">
        <f t="shared" si="50"/>
        <v>0</v>
      </c>
      <c r="AN74" s="61">
        <f t="shared" si="51"/>
        <v>0</v>
      </c>
      <c r="AO74" s="74">
        <f t="shared" si="52"/>
        <v>0</v>
      </c>
      <c r="AP74" s="20"/>
      <c r="AQ74" s="20">
        <f t="shared" si="53"/>
        <v>0</v>
      </c>
      <c r="AR74" s="20">
        <f t="shared" si="54"/>
        <v>0</v>
      </c>
      <c r="AS74" s="20">
        <f t="shared" si="55"/>
        <v>0</v>
      </c>
      <c r="AT74" s="20"/>
      <c r="AU74" s="122" t="str">
        <f t="shared" si="56"/>
        <v/>
      </c>
    </row>
    <row r="75" spans="1:47" ht="15">
      <c r="A75"/>
      <c r="B75" s="122"/>
      <c r="C75" s="119">
        <f t="shared" si="36"/>
        <v>0</v>
      </c>
      <c r="D75" s="4">
        <f t="shared" si="37"/>
        <v>0</v>
      </c>
      <c r="E75" s="116" t="str">
        <f t="shared" si="38"/>
        <v/>
      </c>
      <c r="F75" s="11" t="str">
        <f t="shared" si="39"/>
        <v/>
      </c>
      <c r="G75" s="7" t="str">
        <f t="shared" si="40"/>
        <v/>
      </c>
      <c r="H75" s="7" t="str">
        <f t="shared" si="41"/>
        <v/>
      </c>
      <c r="I75" s="7" t="str">
        <f t="shared" si="42"/>
        <v/>
      </c>
      <c r="J75" s="4" t="str">
        <f t="shared" si="43"/>
        <v/>
      </c>
      <c r="K75" s="116" t="str">
        <f t="shared" si="57"/>
        <v>0</v>
      </c>
      <c r="L75" s="11" t="str">
        <f t="shared" si="57"/>
        <v>0</v>
      </c>
      <c r="M75" s="11" t="str">
        <f t="shared" si="57"/>
        <v>0</v>
      </c>
      <c r="N75" s="117" t="str">
        <f t="shared" si="57"/>
        <v>0</v>
      </c>
      <c r="O75" s="11" t="str">
        <f t="shared" si="57"/>
        <v>0</v>
      </c>
      <c r="P75" s="11" t="str">
        <f t="shared" si="57"/>
        <v>0</v>
      </c>
      <c r="Q75" s="11" t="str">
        <f t="shared" si="57"/>
        <v>0</v>
      </c>
      <c r="R75" s="11" t="str">
        <f t="shared" si="57"/>
        <v>0</v>
      </c>
      <c r="S75" s="116" t="str">
        <f t="shared" si="58"/>
        <v>0</v>
      </c>
      <c r="T75" s="11" t="str">
        <f t="shared" si="58"/>
        <v>0</v>
      </c>
      <c r="U75" s="11" t="str">
        <f t="shared" si="58"/>
        <v>0</v>
      </c>
      <c r="V75" s="117" t="str">
        <f t="shared" si="58"/>
        <v>0</v>
      </c>
      <c r="W75" s="105" t="str">
        <f t="shared" si="58"/>
        <v>0</v>
      </c>
      <c r="X75" s="106" t="str">
        <f t="shared" si="58"/>
        <v>0</v>
      </c>
      <c r="Y75" s="11" t="str">
        <f t="shared" si="58"/>
        <v>0</v>
      </c>
      <c r="Z75" s="117" t="str">
        <f t="shared" si="58"/>
        <v>0</v>
      </c>
      <c r="AA75" s="11" t="str">
        <f t="shared" si="59"/>
        <v>0</v>
      </c>
      <c r="AB75" s="85" t="str">
        <f t="shared" si="59"/>
        <v>0</v>
      </c>
      <c r="AC75" s="86" t="str">
        <f t="shared" si="59"/>
        <v>0</v>
      </c>
      <c r="AD75" s="88" t="str">
        <f t="shared" si="59"/>
        <v>0</v>
      </c>
      <c r="AE75" s="109" t="str">
        <f t="shared" si="59"/>
        <v>0</v>
      </c>
      <c r="AF75" s="88" t="str">
        <f t="shared" si="59"/>
        <v>0</v>
      </c>
      <c r="AG75" s="88" t="str">
        <f t="shared" si="59"/>
        <v>0</v>
      </c>
      <c r="AH75" s="110" t="str">
        <f t="shared" si="59"/>
        <v>0</v>
      </c>
      <c r="AJ75" s="61">
        <f t="shared" si="47"/>
        <v>0</v>
      </c>
      <c r="AK75" s="74">
        <f t="shared" si="48"/>
        <v>0</v>
      </c>
      <c r="AL75" s="61">
        <f t="shared" si="49"/>
        <v>0</v>
      </c>
      <c r="AM75" s="74">
        <f t="shared" si="50"/>
        <v>0</v>
      </c>
      <c r="AN75" s="61">
        <f t="shared" si="51"/>
        <v>0</v>
      </c>
      <c r="AO75" s="74">
        <f t="shared" si="52"/>
        <v>0</v>
      </c>
      <c r="AP75" s="20"/>
      <c r="AQ75" s="20">
        <f t="shared" si="53"/>
        <v>0</v>
      </c>
      <c r="AR75" s="20">
        <f t="shared" si="54"/>
        <v>0</v>
      </c>
      <c r="AS75" s="20">
        <f t="shared" si="55"/>
        <v>0</v>
      </c>
      <c r="AT75" s="20"/>
      <c r="AU75" s="122" t="str">
        <f t="shared" si="56"/>
        <v/>
      </c>
    </row>
    <row r="76" spans="1:47" ht="15">
      <c r="A76"/>
      <c r="B76" s="122"/>
      <c r="C76" s="119">
        <f t="shared" si="36"/>
        <v>0</v>
      </c>
      <c r="D76" s="4">
        <f t="shared" si="37"/>
        <v>0</v>
      </c>
      <c r="E76" s="116" t="str">
        <f t="shared" si="38"/>
        <v/>
      </c>
      <c r="F76" s="11" t="str">
        <f t="shared" si="39"/>
        <v/>
      </c>
      <c r="G76" s="7" t="str">
        <f t="shared" si="40"/>
        <v/>
      </c>
      <c r="H76" s="7" t="str">
        <f t="shared" si="41"/>
        <v/>
      </c>
      <c r="I76" s="7" t="str">
        <f t="shared" si="42"/>
        <v/>
      </c>
      <c r="J76" s="4" t="str">
        <f t="shared" si="43"/>
        <v/>
      </c>
      <c r="K76" s="116" t="str">
        <f t="shared" si="57"/>
        <v>0</v>
      </c>
      <c r="L76" s="11" t="str">
        <f t="shared" si="57"/>
        <v>0</v>
      </c>
      <c r="M76" s="11" t="str">
        <f t="shared" si="57"/>
        <v>0</v>
      </c>
      <c r="N76" s="117" t="str">
        <f t="shared" si="57"/>
        <v>0</v>
      </c>
      <c r="O76" s="11" t="str">
        <f t="shared" si="57"/>
        <v>0</v>
      </c>
      <c r="P76" s="11" t="str">
        <f t="shared" si="57"/>
        <v>0</v>
      </c>
      <c r="Q76" s="11" t="str">
        <f t="shared" si="57"/>
        <v>0</v>
      </c>
      <c r="R76" s="11" t="str">
        <f t="shared" si="57"/>
        <v>0</v>
      </c>
      <c r="S76" s="116" t="str">
        <f t="shared" si="58"/>
        <v>0</v>
      </c>
      <c r="T76" s="11" t="str">
        <f t="shared" si="58"/>
        <v>0</v>
      </c>
      <c r="U76" s="11" t="str">
        <f t="shared" si="58"/>
        <v>0</v>
      </c>
      <c r="V76" s="117" t="str">
        <f t="shared" si="58"/>
        <v>0</v>
      </c>
      <c r="W76" s="105" t="str">
        <f t="shared" si="58"/>
        <v>0</v>
      </c>
      <c r="X76" s="106" t="str">
        <f t="shared" si="58"/>
        <v>0</v>
      </c>
      <c r="Y76" s="11" t="str">
        <f t="shared" si="58"/>
        <v>0</v>
      </c>
      <c r="Z76" s="117" t="str">
        <f t="shared" si="58"/>
        <v>0</v>
      </c>
      <c r="AA76" s="11" t="str">
        <f t="shared" si="59"/>
        <v>0</v>
      </c>
      <c r="AB76" s="85" t="str">
        <f t="shared" si="59"/>
        <v>0</v>
      </c>
      <c r="AC76" s="86" t="str">
        <f t="shared" si="59"/>
        <v>0</v>
      </c>
      <c r="AD76" s="88" t="str">
        <f t="shared" si="59"/>
        <v>0</v>
      </c>
      <c r="AE76" s="109" t="str">
        <f t="shared" si="59"/>
        <v>0</v>
      </c>
      <c r="AF76" s="88" t="str">
        <f t="shared" si="59"/>
        <v>0</v>
      </c>
      <c r="AG76" s="88" t="str">
        <f t="shared" si="59"/>
        <v>0</v>
      </c>
      <c r="AH76" s="110" t="str">
        <f t="shared" si="59"/>
        <v>0</v>
      </c>
      <c r="AJ76" s="61">
        <f t="shared" si="47"/>
        <v>0</v>
      </c>
      <c r="AK76" s="74">
        <f t="shared" si="48"/>
        <v>0</v>
      </c>
      <c r="AL76" s="61">
        <f t="shared" si="49"/>
        <v>0</v>
      </c>
      <c r="AM76" s="74">
        <f t="shared" si="50"/>
        <v>0</v>
      </c>
      <c r="AN76" s="61">
        <f t="shared" si="51"/>
        <v>0</v>
      </c>
      <c r="AO76" s="74">
        <f t="shared" si="52"/>
        <v>0</v>
      </c>
      <c r="AP76" s="20"/>
      <c r="AQ76" s="20">
        <f t="shared" si="53"/>
        <v>0</v>
      </c>
      <c r="AR76" s="20">
        <f t="shared" si="54"/>
        <v>0</v>
      </c>
      <c r="AS76" s="20">
        <f t="shared" si="55"/>
        <v>0</v>
      </c>
      <c r="AT76" s="20"/>
      <c r="AU76" s="122" t="str">
        <f t="shared" si="56"/>
        <v/>
      </c>
    </row>
    <row r="77" spans="1:47" ht="15">
      <c r="A77"/>
      <c r="B77" s="122"/>
      <c r="C77" s="119">
        <f t="shared" si="36"/>
        <v>0</v>
      </c>
      <c r="D77" s="4">
        <f t="shared" si="37"/>
        <v>0</v>
      </c>
      <c r="E77" s="116" t="str">
        <f t="shared" si="38"/>
        <v/>
      </c>
      <c r="F77" s="11" t="str">
        <f t="shared" si="39"/>
        <v/>
      </c>
      <c r="G77" s="7" t="str">
        <f t="shared" si="40"/>
        <v/>
      </c>
      <c r="H77" s="7" t="str">
        <f t="shared" si="41"/>
        <v/>
      </c>
      <c r="I77" s="7" t="str">
        <f t="shared" si="42"/>
        <v/>
      </c>
      <c r="J77" s="4" t="str">
        <f t="shared" si="43"/>
        <v/>
      </c>
      <c r="K77" s="116" t="str">
        <f t="shared" si="57"/>
        <v>0</v>
      </c>
      <c r="L77" s="11" t="str">
        <f t="shared" si="57"/>
        <v>0</v>
      </c>
      <c r="M77" s="11" t="str">
        <f t="shared" si="57"/>
        <v>0</v>
      </c>
      <c r="N77" s="117" t="str">
        <f t="shared" si="57"/>
        <v>0</v>
      </c>
      <c r="O77" s="11" t="str">
        <f t="shared" si="57"/>
        <v>0</v>
      </c>
      <c r="P77" s="11" t="str">
        <f t="shared" si="57"/>
        <v>0</v>
      </c>
      <c r="Q77" s="11" t="str">
        <f t="shared" si="57"/>
        <v>0</v>
      </c>
      <c r="R77" s="11" t="str">
        <f t="shared" si="57"/>
        <v>0</v>
      </c>
      <c r="S77" s="116" t="str">
        <f t="shared" si="58"/>
        <v>0</v>
      </c>
      <c r="T77" s="11" t="str">
        <f t="shared" si="58"/>
        <v>0</v>
      </c>
      <c r="U77" s="11" t="str">
        <f t="shared" si="58"/>
        <v>0</v>
      </c>
      <c r="V77" s="117" t="str">
        <f t="shared" si="58"/>
        <v>0</v>
      </c>
      <c r="W77" s="105" t="str">
        <f t="shared" si="58"/>
        <v>0</v>
      </c>
      <c r="X77" s="106" t="str">
        <f t="shared" si="58"/>
        <v>0</v>
      </c>
      <c r="Y77" s="11" t="str">
        <f t="shared" si="58"/>
        <v>0</v>
      </c>
      <c r="Z77" s="117" t="str">
        <f t="shared" si="58"/>
        <v>0</v>
      </c>
      <c r="AA77" s="11" t="str">
        <f t="shared" si="59"/>
        <v>0</v>
      </c>
      <c r="AB77" s="85" t="str">
        <f t="shared" si="59"/>
        <v>0</v>
      </c>
      <c r="AC77" s="86" t="str">
        <f t="shared" si="59"/>
        <v>0</v>
      </c>
      <c r="AD77" s="88" t="str">
        <f t="shared" si="59"/>
        <v>0</v>
      </c>
      <c r="AE77" s="109" t="str">
        <f t="shared" si="59"/>
        <v>0</v>
      </c>
      <c r="AF77" s="88" t="str">
        <f t="shared" si="59"/>
        <v>0</v>
      </c>
      <c r="AG77" s="88" t="str">
        <f t="shared" si="59"/>
        <v>0</v>
      </c>
      <c r="AH77" s="110" t="str">
        <f t="shared" si="59"/>
        <v>0</v>
      </c>
      <c r="AJ77" s="61">
        <f t="shared" si="47"/>
        <v>0</v>
      </c>
      <c r="AK77" s="74">
        <f t="shared" si="48"/>
        <v>0</v>
      </c>
      <c r="AL77" s="61">
        <f t="shared" si="49"/>
        <v>0</v>
      </c>
      <c r="AM77" s="74">
        <f t="shared" si="50"/>
        <v>0</v>
      </c>
      <c r="AN77" s="61">
        <f t="shared" si="51"/>
        <v>0</v>
      </c>
      <c r="AO77" s="74">
        <f t="shared" si="52"/>
        <v>0</v>
      </c>
      <c r="AP77" s="20"/>
      <c r="AQ77" s="20">
        <f t="shared" si="53"/>
        <v>0</v>
      </c>
      <c r="AR77" s="20">
        <f t="shared" si="54"/>
        <v>0</v>
      </c>
      <c r="AS77" s="20">
        <f t="shared" si="55"/>
        <v>0</v>
      </c>
      <c r="AT77" s="20"/>
      <c r="AU77" s="122" t="str">
        <f t="shared" si="56"/>
        <v/>
      </c>
    </row>
    <row r="78" spans="1:47" ht="15">
      <c r="A78"/>
      <c r="B78" s="122"/>
      <c r="C78" s="119">
        <f t="shared" si="36"/>
        <v>0</v>
      </c>
      <c r="D78" s="4">
        <f t="shared" si="37"/>
        <v>0</v>
      </c>
      <c r="E78" s="116" t="str">
        <f t="shared" si="38"/>
        <v/>
      </c>
      <c r="F78" s="11" t="str">
        <f t="shared" si="39"/>
        <v/>
      </c>
      <c r="G78" s="7" t="str">
        <f t="shared" si="40"/>
        <v/>
      </c>
      <c r="H78" s="7" t="str">
        <f t="shared" si="41"/>
        <v/>
      </c>
      <c r="I78" s="7" t="str">
        <f t="shared" si="42"/>
        <v/>
      </c>
      <c r="J78" s="4" t="str">
        <f t="shared" si="43"/>
        <v/>
      </c>
      <c r="K78" s="116" t="str">
        <f t="shared" si="57"/>
        <v>0</v>
      </c>
      <c r="L78" s="11" t="str">
        <f t="shared" si="57"/>
        <v>0</v>
      </c>
      <c r="M78" s="11" t="str">
        <f t="shared" si="57"/>
        <v>0</v>
      </c>
      <c r="N78" s="117" t="str">
        <f t="shared" si="57"/>
        <v>0</v>
      </c>
      <c r="O78" s="11" t="str">
        <f t="shared" si="57"/>
        <v>0</v>
      </c>
      <c r="P78" s="11" t="str">
        <f t="shared" si="57"/>
        <v>0</v>
      </c>
      <c r="Q78" s="11" t="str">
        <f t="shared" si="57"/>
        <v>0</v>
      </c>
      <c r="R78" s="11" t="str">
        <f t="shared" si="57"/>
        <v>0</v>
      </c>
      <c r="S78" s="116" t="str">
        <f t="shared" si="58"/>
        <v>0</v>
      </c>
      <c r="T78" s="11" t="str">
        <f t="shared" si="58"/>
        <v>0</v>
      </c>
      <c r="U78" s="11" t="str">
        <f t="shared" si="58"/>
        <v>0</v>
      </c>
      <c r="V78" s="117" t="str">
        <f t="shared" si="58"/>
        <v>0</v>
      </c>
      <c r="W78" s="105" t="str">
        <f t="shared" si="58"/>
        <v>0</v>
      </c>
      <c r="X78" s="106" t="str">
        <f t="shared" si="58"/>
        <v>0</v>
      </c>
      <c r="Y78" s="11" t="str">
        <f t="shared" si="58"/>
        <v>0</v>
      </c>
      <c r="Z78" s="117" t="str">
        <f t="shared" si="58"/>
        <v>0</v>
      </c>
      <c r="AA78" s="11" t="str">
        <f t="shared" si="59"/>
        <v>0</v>
      </c>
      <c r="AB78" s="85" t="str">
        <f t="shared" si="59"/>
        <v>0</v>
      </c>
      <c r="AC78" s="86" t="str">
        <f t="shared" si="59"/>
        <v>0</v>
      </c>
      <c r="AD78" s="88" t="str">
        <f t="shared" si="59"/>
        <v>0</v>
      </c>
      <c r="AE78" s="109" t="str">
        <f t="shared" si="59"/>
        <v>0</v>
      </c>
      <c r="AF78" s="88" t="str">
        <f t="shared" si="59"/>
        <v>0</v>
      </c>
      <c r="AG78" s="88" t="str">
        <f t="shared" si="59"/>
        <v>0</v>
      </c>
      <c r="AH78" s="110" t="str">
        <f t="shared" si="59"/>
        <v>0</v>
      </c>
      <c r="AJ78" s="61">
        <f t="shared" si="47"/>
        <v>0</v>
      </c>
      <c r="AK78" s="74">
        <f t="shared" si="48"/>
        <v>0</v>
      </c>
      <c r="AL78" s="61">
        <f t="shared" si="49"/>
        <v>0</v>
      </c>
      <c r="AM78" s="74">
        <f t="shared" si="50"/>
        <v>0</v>
      </c>
      <c r="AN78" s="61">
        <f t="shared" si="51"/>
        <v>0</v>
      </c>
      <c r="AO78" s="74">
        <f t="shared" si="52"/>
        <v>0</v>
      </c>
      <c r="AP78" s="20"/>
      <c r="AQ78" s="20">
        <f t="shared" si="53"/>
        <v>0</v>
      </c>
      <c r="AR78" s="20">
        <f t="shared" si="54"/>
        <v>0</v>
      </c>
      <c r="AS78" s="20">
        <f t="shared" si="55"/>
        <v>0</v>
      </c>
      <c r="AT78" s="20"/>
      <c r="AU78" s="122" t="str">
        <f t="shared" si="56"/>
        <v/>
      </c>
    </row>
    <row r="79" spans="1:47" ht="15">
      <c r="A79"/>
      <c r="B79" s="122"/>
      <c r="C79" s="119">
        <f t="shared" si="36"/>
        <v>0</v>
      </c>
      <c r="D79" s="4">
        <f t="shared" si="37"/>
        <v>0</v>
      </c>
      <c r="E79" s="116" t="str">
        <f t="shared" si="38"/>
        <v/>
      </c>
      <c r="F79" s="11" t="str">
        <f t="shared" si="39"/>
        <v/>
      </c>
      <c r="G79" s="7" t="str">
        <f t="shared" si="40"/>
        <v/>
      </c>
      <c r="H79" s="7" t="str">
        <f t="shared" si="41"/>
        <v/>
      </c>
      <c r="I79" s="7" t="str">
        <f t="shared" si="42"/>
        <v/>
      </c>
      <c r="J79" s="4" t="str">
        <f t="shared" si="43"/>
        <v/>
      </c>
      <c r="K79" s="116" t="str">
        <f t="shared" si="57"/>
        <v>0</v>
      </c>
      <c r="L79" s="11" t="str">
        <f t="shared" si="57"/>
        <v>0</v>
      </c>
      <c r="M79" s="11" t="str">
        <f t="shared" si="57"/>
        <v>0</v>
      </c>
      <c r="N79" s="117" t="str">
        <f t="shared" si="57"/>
        <v>0</v>
      </c>
      <c r="O79" s="11" t="str">
        <f t="shared" si="57"/>
        <v>0</v>
      </c>
      <c r="P79" s="11" t="str">
        <f t="shared" si="57"/>
        <v>0</v>
      </c>
      <c r="Q79" s="11" t="str">
        <f t="shared" si="57"/>
        <v>0</v>
      </c>
      <c r="R79" s="11" t="str">
        <f t="shared" si="57"/>
        <v>0</v>
      </c>
      <c r="S79" s="116" t="str">
        <f t="shared" si="58"/>
        <v>0</v>
      </c>
      <c r="T79" s="11" t="str">
        <f t="shared" si="58"/>
        <v>0</v>
      </c>
      <c r="U79" s="11" t="str">
        <f t="shared" si="58"/>
        <v>0</v>
      </c>
      <c r="V79" s="117" t="str">
        <f t="shared" si="58"/>
        <v>0</v>
      </c>
      <c r="W79" s="105" t="str">
        <f t="shared" si="58"/>
        <v>0</v>
      </c>
      <c r="X79" s="106" t="str">
        <f t="shared" si="58"/>
        <v>0</v>
      </c>
      <c r="Y79" s="11" t="str">
        <f t="shared" si="58"/>
        <v>0</v>
      </c>
      <c r="Z79" s="117" t="str">
        <f t="shared" si="58"/>
        <v>0</v>
      </c>
      <c r="AA79" s="11" t="str">
        <f t="shared" si="59"/>
        <v>0</v>
      </c>
      <c r="AB79" s="85" t="str">
        <f t="shared" si="59"/>
        <v>0</v>
      </c>
      <c r="AC79" s="86" t="str">
        <f t="shared" si="59"/>
        <v>0</v>
      </c>
      <c r="AD79" s="88" t="str">
        <f t="shared" si="59"/>
        <v>0</v>
      </c>
      <c r="AE79" s="109" t="str">
        <f t="shared" si="59"/>
        <v>0</v>
      </c>
      <c r="AF79" s="88" t="str">
        <f t="shared" si="59"/>
        <v>0</v>
      </c>
      <c r="AG79" s="88" t="str">
        <f t="shared" si="59"/>
        <v>0</v>
      </c>
      <c r="AH79" s="110" t="str">
        <f t="shared" si="59"/>
        <v>0</v>
      </c>
      <c r="AJ79" s="61">
        <f t="shared" si="47"/>
        <v>0</v>
      </c>
      <c r="AK79" s="74">
        <f t="shared" si="48"/>
        <v>0</v>
      </c>
      <c r="AL79" s="61">
        <f t="shared" si="49"/>
        <v>0</v>
      </c>
      <c r="AM79" s="74">
        <f t="shared" si="50"/>
        <v>0</v>
      </c>
      <c r="AN79" s="61">
        <f t="shared" si="51"/>
        <v>0</v>
      </c>
      <c r="AO79" s="74">
        <f t="shared" si="52"/>
        <v>0</v>
      </c>
      <c r="AP79" s="20"/>
      <c r="AQ79" s="20">
        <f t="shared" si="53"/>
        <v>0</v>
      </c>
      <c r="AR79" s="20">
        <f t="shared" si="54"/>
        <v>0</v>
      </c>
      <c r="AS79" s="20">
        <f t="shared" si="55"/>
        <v>0</v>
      </c>
      <c r="AT79" s="20"/>
      <c r="AU79" s="122" t="str">
        <f t="shared" si="56"/>
        <v/>
      </c>
    </row>
    <row r="80" spans="1:47" ht="15">
      <c r="A80"/>
      <c r="B80" s="122"/>
      <c r="C80" s="119">
        <f t="shared" si="36"/>
        <v>0</v>
      </c>
      <c r="D80" s="4">
        <f t="shared" si="37"/>
        <v>0</v>
      </c>
      <c r="E80" s="116" t="str">
        <f t="shared" si="38"/>
        <v/>
      </c>
      <c r="F80" s="11" t="str">
        <f t="shared" si="39"/>
        <v/>
      </c>
      <c r="G80" s="7" t="str">
        <f t="shared" si="40"/>
        <v/>
      </c>
      <c r="H80" s="7" t="str">
        <f t="shared" si="41"/>
        <v/>
      </c>
      <c r="I80" s="7" t="str">
        <f t="shared" si="42"/>
        <v/>
      </c>
      <c r="J80" s="4" t="str">
        <f t="shared" si="43"/>
        <v/>
      </c>
      <c r="K80" s="116" t="str">
        <f t="shared" si="57"/>
        <v>0</v>
      </c>
      <c r="L80" s="11" t="str">
        <f t="shared" si="57"/>
        <v>0</v>
      </c>
      <c r="M80" s="11" t="str">
        <f t="shared" si="57"/>
        <v>0</v>
      </c>
      <c r="N80" s="117" t="str">
        <f t="shared" si="57"/>
        <v>0</v>
      </c>
      <c r="O80" s="11" t="str">
        <f t="shared" si="57"/>
        <v>0</v>
      </c>
      <c r="P80" s="11" t="str">
        <f t="shared" si="57"/>
        <v>0</v>
      </c>
      <c r="Q80" s="11" t="str">
        <f t="shared" si="57"/>
        <v>0</v>
      </c>
      <c r="R80" s="11" t="str">
        <f t="shared" si="57"/>
        <v>0</v>
      </c>
      <c r="S80" s="116" t="str">
        <f t="shared" si="58"/>
        <v>0</v>
      </c>
      <c r="T80" s="11" t="str">
        <f t="shared" si="58"/>
        <v>0</v>
      </c>
      <c r="U80" s="11" t="str">
        <f t="shared" si="58"/>
        <v>0</v>
      </c>
      <c r="V80" s="117" t="str">
        <f t="shared" si="58"/>
        <v>0</v>
      </c>
      <c r="W80" s="105" t="str">
        <f t="shared" si="58"/>
        <v>0</v>
      </c>
      <c r="X80" s="106" t="str">
        <f t="shared" si="58"/>
        <v>0</v>
      </c>
      <c r="Y80" s="11" t="str">
        <f t="shared" si="58"/>
        <v>0</v>
      </c>
      <c r="Z80" s="117" t="str">
        <f t="shared" si="58"/>
        <v>0</v>
      </c>
      <c r="AA80" s="11" t="str">
        <f t="shared" si="59"/>
        <v>0</v>
      </c>
      <c r="AB80" s="85" t="str">
        <f t="shared" si="59"/>
        <v>0</v>
      </c>
      <c r="AC80" s="86" t="str">
        <f t="shared" si="59"/>
        <v>0</v>
      </c>
      <c r="AD80" s="88" t="str">
        <f t="shared" si="59"/>
        <v>0</v>
      </c>
      <c r="AE80" s="109" t="str">
        <f t="shared" si="59"/>
        <v>0</v>
      </c>
      <c r="AF80" s="88" t="str">
        <f t="shared" si="59"/>
        <v>0</v>
      </c>
      <c r="AG80" s="88" t="str">
        <f t="shared" si="59"/>
        <v>0</v>
      </c>
      <c r="AH80" s="110" t="str">
        <f t="shared" si="59"/>
        <v>0</v>
      </c>
      <c r="AJ80" s="61">
        <f t="shared" si="47"/>
        <v>0</v>
      </c>
      <c r="AK80" s="74">
        <f t="shared" si="48"/>
        <v>0</v>
      </c>
      <c r="AL80" s="61">
        <f t="shared" si="49"/>
        <v>0</v>
      </c>
      <c r="AM80" s="74">
        <f t="shared" si="50"/>
        <v>0</v>
      </c>
      <c r="AN80" s="61">
        <f t="shared" si="51"/>
        <v>0</v>
      </c>
      <c r="AO80" s="74">
        <f t="shared" si="52"/>
        <v>0</v>
      </c>
      <c r="AP80" s="20"/>
      <c r="AQ80" s="20">
        <f t="shared" si="53"/>
        <v>0</v>
      </c>
      <c r="AR80" s="20">
        <f t="shared" si="54"/>
        <v>0</v>
      </c>
      <c r="AS80" s="20">
        <f t="shared" si="55"/>
        <v>0</v>
      </c>
      <c r="AT80" s="20"/>
      <c r="AU80" s="122" t="str">
        <f t="shared" si="56"/>
        <v/>
      </c>
    </row>
    <row r="81" spans="1:51" ht="15">
      <c r="A81"/>
      <c r="B81" s="122"/>
      <c r="C81" s="119">
        <f t="shared" si="36"/>
        <v>0</v>
      </c>
      <c r="D81" s="4">
        <f t="shared" si="37"/>
        <v>0</v>
      </c>
      <c r="E81" s="116" t="str">
        <f t="shared" si="38"/>
        <v/>
      </c>
      <c r="F81" s="11" t="str">
        <f t="shared" si="39"/>
        <v/>
      </c>
      <c r="G81" s="7" t="str">
        <f t="shared" si="40"/>
        <v/>
      </c>
      <c r="H81" s="7" t="str">
        <f t="shared" si="41"/>
        <v/>
      </c>
      <c r="I81" s="7" t="str">
        <f t="shared" si="42"/>
        <v/>
      </c>
      <c r="J81" s="4" t="str">
        <f t="shared" si="43"/>
        <v/>
      </c>
      <c r="K81" s="116" t="str">
        <f t="shared" si="57"/>
        <v>0</v>
      </c>
      <c r="L81" s="11" t="str">
        <f t="shared" si="57"/>
        <v>0</v>
      </c>
      <c r="M81" s="11" t="str">
        <f t="shared" si="57"/>
        <v>0</v>
      </c>
      <c r="N81" s="117" t="str">
        <f t="shared" si="57"/>
        <v>0</v>
      </c>
      <c r="O81" s="11" t="str">
        <f t="shared" si="57"/>
        <v>0</v>
      </c>
      <c r="P81" s="11" t="str">
        <f t="shared" si="57"/>
        <v>0</v>
      </c>
      <c r="Q81" s="11" t="str">
        <f t="shared" si="57"/>
        <v>0</v>
      </c>
      <c r="R81" s="11" t="str">
        <f t="shared" si="57"/>
        <v>0</v>
      </c>
      <c r="S81" s="116" t="str">
        <f t="shared" si="58"/>
        <v>0</v>
      </c>
      <c r="T81" s="11" t="str">
        <f t="shared" si="58"/>
        <v>0</v>
      </c>
      <c r="U81" s="11" t="str">
        <f t="shared" si="58"/>
        <v>0</v>
      </c>
      <c r="V81" s="117" t="str">
        <f t="shared" si="58"/>
        <v>0</v>
      </c>
      <c r="W81" s="105" t="str">
        <f t="shared" si="58"/>
        <v>0</v>
      </c>
      <c r="X81" s="106" t="str">
        <f t="shared" si="58"/>
        <v>0</v>
      </c>
      <c r="Y81" s="11" t="str">
        <f t="shared" si="58"/>
        <v>0</v>
      </c>
      <c r="Z81" s="117" t="str">
        <f t="shared" si="58"/>
        <v>0</v>
      </c>
      <c r="AA81" s="11" t="str">
        <f t="shared" si="59"/>
        <v>0</v>
      </c>
      <c r="AB81" s="85" t="str">
        <f t="shared" si="59"/>
        <v>0</v>
      </c>
      <c r="AC81" s="86" t="str">
        <f t="shared" si="59"/>
        <v>0</v>
      </c>
      <c r="AD81" s="88" t="str">
        <f t="shared" si="59"/>
        <v>0</v>
      </c>
      <c r="AE81" s="109" t="str">
        <f t="shared" si="59"/>
        <v>0</v>
      </c>
      <c r="AF81" s="88" t="str">
        <f t="shared" si="59"/>
        <v>0</v>
      </c>
      <c r="AG81" s="88" t="str">
        <f t="shared" si="59"/>
        <v>0</v>
      </c>
      <c r="AH81" s="110" t="str">
        <f t="shared" si="59"/>
        <v>0</v>
      </c>
      <c r="AJ81" s="61">
        <f t="shared" si="47"/>
        <v>0</v>
      </c>
      <c r="AK81" s="74">
        <f t="shared" si="48"/>
        <v>0</v>
      </c>
      <c r="AL81" s="61">
        <f t="shared" si="49"/>
        <v>0</v>
      </c>
      <c r="AM81" s="74">
        <f t="shared" si="50"/>
        <v>0</v>
      </c>
      <c r="AN81" s="61">
        <f t="shared" si="51"/>
        <v>0</v>
      </c>
      <c r="AO81" s="74">
        <f t="shared" si="52"/>
        <v>0</v>
      </c>
      <c r="AP81" s="20"/>
      <c r="AQ81" s="20">
        <f t="shared" si="53"/>
        <v>0</v>
      </c>
      <c r="AR81" s="20">
        <f t="shared" si="54"/>
        <v>0</v>
      </c>
      <c r="AS81" s="20">
        <f t="shared" si="55"/>
        <v>0</v>
      </c>
      <c r="AT81" s="20"/>
      <c r="AU81" s="122" t="str">
        <f t="shared" si="56"/>
        <v/>
      </c>
    </row>
    <row r="82" spans="1:51" ht="15">
      <c r="A82"/>
      <c r="B82" s="122"/>
      <c r="C82" s="119">
        <f t="shared" si="36"/>
        <v>0</v>
      </c>
      <c r="D82" s="4">
        <f t="shared" si="37"/>
        <v>0</v>
      </c>
      <c r="E82" s="116" t="str">
        <f t="shared" si="38"/>
        <v/>
      </c>
      <c r="F82" s="11" t="str">
        <f t="shared" si="39"/>
        <v/>
      </c>
      <c r="G82" s="7" t="str">
        <f t="shared" si="40"/>
        <v/>
      </c>
      <c r="H82" s="7" t="str">
        <f t="shared" si="41"/>
        <v/>
      </c>
      <c r="I82" s="7" t="str">
        <f t="shared" si="42"/>
        <v/>
      </c>
      <c r="J82" s="4" t="str">
        <f t="shared" si="43"/>
        <v/>
      </c>
      <c r="K82" s="116" t="str">
        <f t="shared" si="57"/>
        <v>0</v>
      </c>
      <c r="L82" s="11" t="str">
        <f t="shared" si="57"/>
        <v>0</v>
      </c>
      <c r="M82" s="11" t="str">
        <f t="shared" si="57"/>
        <v>0</v>
      </c>
      <c r="N82" s="117" t="str">
        <f t="shared" si="57"/>
        <v>0</v>
      </c>
      <c r="O82" s="11" t="str">
        <f t="shared" si="57"/>
        <v>0</v>
      </c>
      <c r="P82" s="11" t="str">
        <f t="shared" si="57"/>
        <v>0</v>
      </c>
      <c r="Q82" s="11" t="str">
        <f t="shared" si="57"/>
        <v>0</v>
      </c>
      <c r="R82" s="11" t="str">
        <f t="shared" si="57"/>
        <v>0</v>
      </c>
      <c r="S82" s="116" t="str">
        <f t="shared" si="58"/>
        <v>0</v>
      </c>
      <c r="T82" s="11" t="str">
        <f t="shared" si="58"/>
        <v>0</v>
      </c>
      <c r="U82" s="11" t="str">
        <f t="shared" si="58"/>
        <v>0</v>
      </c>
      <c r="V82" s="117" t="str">
        <f t="shared" si="58"/>
        <v>0</v>
      </c>
      <c r="W82" s="105" t="str">
        <f t="shared" si="58"/>
        <v>0</v>
      </c>
      <c r="X82" s="106" t="str">
        <f t="shared" si="58"/>
        <v>0</v>
      </c>
      <c r="Y82" s="11" t="str">
        <f t="shared" si="58"/>
        <v>0</v>
      </c>
      <c r="Z82" s="117" t="str">
        <f t="shared" si="58"/>
        <v>0</v>
      </c>
      <c r="AA82" s="11" t="str">
        <f t="shared" si="59"/>
        <v>0</v>
      </c>
      <c r="AB82" s="85" t="str">
        <f t="shared" si="59"/>
        <v>0</v>
      </c>
      <c r="AC82" s="86" t="str">
        <f t="shared" si="59"/>
        <v>0</v>
      </c>
      <c r="AD82" s="88" t="str">
        <f t="shared" si="59"/>
        <v>0</v>
      </c>
      <c r="AE82" s="109" t="str">
        <f t="shared" si="59"/>
        <v>0</v>
      </c>
      <c r="AF82" s="88" t="str">
        <f t="shared" si="59"/>
        <v>0</v>
      </c>
      <c r="AG82" s="88" t="str">
        <f t="shared" si="59"/>
        <v>0</v>
      </c>
      <c r="AH82" s="110" t="str">
        <f t="shared" si="59"/>
        <v>0</v>
      </c>
      <c r="AJ82" s="61">
        <f t="shared" si="47"/>
        <v>0</v>
      </c>
      <c r="AK82" s="74">
        <f t="shared" si="48"/>
        <v>0</v>
      </c>
      <c r="AL82" s="61">
        <f t="shared" si="49"/>
        <v>0</v>
      </c>
      <c r="AM82" s="74">
        <f t="shared" si="50"/>
        <v>0</v>
      </c>
      <c r="AN82" s="61">
        <f t="shared" si="51"/>
        <v>0</v>
      </c>
      <c r="AO82" s="74">
        <f t="shared" si="52"/>
        <v>0</v>
      </c>
      <c r="AP82" s="20"/>
      <c r="AQ82" s="20">
        <f t="shared" si="53"/>
        <v>0</v>
      </c>
      <c r="AR82" s="20">
        <f t="shared" si="54"/>
        <v>0</v>
      </c>
      <c r="AS82" s="20">
        <f t="shared" si="55"/>
        <v>0</v>
      </c>
      <c r="AT82" s="20"/>
      <c r="AU82" s="122" t="str">
        <f t="shared" si="56"/>
        <v/>
      </c>
    </row>
    <row r="83" spans="1:51" ht="15">
      <c r="A83"/>
      <c r="B83" s="122"/>
      <c r="C83" s="119">
        <f t="shared" si="36"/>
        <v>0</v>
      </c>
      <c r="D83" s="4">
        <f t="shared" si="37"/>
        <v>0</v>
      </c>
      <c r="E83" s="116" t="str">
        <f t="shared" si="38"/>
        <v/>
      </c>
      <c r="F83" s="11" t="str">
        <f t="shared" si="39"/>
        <v/>
      </c>
      <c r="G83" s="7" t="str">
        <f t="shared" si="40"/>
        <v/>
      </c>
      <c r="H83" s="7" t="str">
        <f t="shared" si="41"/>
        <v/>
      </c>
      <c r="I83" s="7" t="str">
        <f t="shared" si="42"/>
        <v/>
      </c>
      <c r="J83" s="4" t="str">
        <f t="shared" si="43"/>
        <v/>
      </c>
      <c r="K83" s="116" t="str">
        <f t="shared" si="57"/>
        <v>0</v>
      </c>
      <c r="L83" s="11" t="str">
        <f t="shared" si="57"/>
        <v>0</v>
      </c>
      <c r="M83" s="11" t="str">
        <f t="shared" si="57"/>
        <v>0</v>
      </c>
      <c r="N83" s="117" t="str">
        <f t="shared" si="57"/>
        <v>0</v>
      </c>
      <c r="O83" s="11" t="str">
        <f t="shared" si="57"/>
        <v>0</v>
      </c>
      <c r="P83" s="11" t="str">
        <f t="shared" si="57"/>
        <v>0</v>
      </c>
      <c r="Q83" s="11" t="str">
        <f t="shared" si="57"/>
        <v>0</v>
      </c>
      <c r="R83" s="11" t="str">
        <f t="shared" si="57"/>
        <v>0</v>
      </c>
      <c r="S83" s="116" t="str">
        <f t="shared" si="58"/>
        <v>0</v>
      </c>
      <c r="T83" s="11" t="str">
        <f t="shared" si="58"/>
        <v>0</v>
      </c>
      <c r="U83" s="11" t="str">
        <f t="shared" si="58"/>
        <v>0</v>
      </c>
      <c r="V83" s="117" t="str">
        <f t="shared" si="58"/>
        <v>0</v>
      </c>
      <c r="W83" s="105" t="str">
        <f t="shared" si="58"/>
        <v>0</v>
      </c>
      <c r="X83" s="106" t="str">
        <f t="shared" si="58"/>
        <v>0</v>
      </c>
      <c r="Y83" s="11" t="str">
        <f t="shared" si="58"/>
        <v>0</v>
      </c>
      <c r="Z83" s="117" t="str">
        <f t="shared" si="58"/>
        <v>0</v>
      </c>
      <c r="AA83" s="11" t="str">
        <f t="shared" si="59"/>
        <v>0</v>
      </c>
      <c r="AB83" s="85" t="str">
        <f t="shared" si="59"/>
        <v>0</v>
      </c>
      <c r="AC83" s="86" t="str">
        <f t="shared" si="59"/>
        <v>0</v>
      </c>
      <c r="AD83" s="88" t="str">
        <f t="shared" si="59"/>
        <v>0</v>
      </c>
      <c r="AE83" s="109" t="str">
        <f t="shared" si="59"/>
        <v>0</v>
      </c>
      <c r="AF83" s="88" t="str">
        <f t="shared" si="59"/>
        <v>0</v>
      </c>
      <c r="AG83" s="88" t="str">
        <f t="shared" si="59"/>
        <v>0</v>
      </c>
      <c r="AH83" s="110" t="str">
        <f t="shared" si="59"/>
        <v>0</v>
      </c>
      <c r="AJ83" s="61">
        <f t="shared" si="47"/>
        <v>0</v>
      </c>
      <c r="AK83" s="74">
        <f t="shared" si="48"/>
        <v>0</v>
      </c>
      <c r="AL83" s="61">
        <f t="shared" si="49"/>
        <v>0</v>
      </c>
      <c r="AM83" s="74">
        <f t="shared" si="50"/>
        <v>0</v>
      </c>
      <c r="AN83" s="61">
        <f t="shared" si="51"/>
        <v>0</v>
      </c>
      <c r="AO83" s="74">
        <f t="shared" si="52"/>
        <v>0</v>
      </c>
      <c r="AP83" s="20"/>
      <c r="AQ83" s="20">
        <f t="shared" si="53"/>
        <v>0</v>
      </c>
      <c r="AR83" s="20">
        <f t="shared" si="54"/>
        <v>0</v>
      </c>
      <c r="AS83" s="20">
        <f t="shared" si="55"/>
        <v>0</v>
      </c>
      <c r="AT83" s="20"/>
      <c r="AU83" s="122" t="str">
        <f t="shared" si="56"/>
        <v/>
      </c>
    </row>
    <row r="84" spans="1:51" ht="15">
      <c r="A84"/>
      <c r="B84" s="122"/>
      <c r="C84" s="119">
        <f>LEN(B84)-$C$7+1</f>
        <v>0</v>
      </c>
      <c r="D84" s="4">
        <f>C84*4</f>
        <v>0</v>
      </c>
      <c r="E84" s="116" t="str">
        <f>MID(B84,$C$7,2)</f>
        <v/>
      </c>
      <c r="F84" s="11" t="str">
        <f>MID(B84,$C$7+2,2)</f>
        <v/>
      </c>
      <c r="G84" s="7" t="str">
        <f>MID(B84,$C$7+4,2)</f>
        <v/>
      </c>
      <c r="H84" s="7" t="str">
        <f>MID(B84,$C$7+6,2)</f>
        <v/>
      </c>
      <c r="I84" s="7" t="str">
        <f>MID(B84,$C$7+8,2)</f>
        <v/>
      </c>
      <c r="J84" s="4" t="str">
        <f>MID(B84,$C$7+20,2)</f>
        <v/>
      </c>
      <c r="K84" s="116" t="str">
        <f t="shared" si="57"/>
        <v>0</v>
      </c>
      <c r="L84" s="11" t="str">
        <f t="shared" si="57"/>
        <v>0</v>
      </c>
      <c r="M84" s="11" t="str">
        <f t="shared" si="57"/>
        <v>0</v>
      </c>
      <c r="N84" s="117" t="str">
        <f t="shared" si="57"/>
        <v>0</v>
      </c>
      <c r="O84" s="11" t="str">
        <f t="shared" si="57"/>
        <v>0</v>
      </c>
      <c r="P84" s="11" t="str">
        <f t="shared" si="57"/>
        <v>0</v>
      </c>
      <c r="Q84" s="11" t="str">
        <f t="shared" si="57"/>
        <v>0</v>
      </c>
      <c r="R84" s="11" t="str">
        <f t="shared" si="57"/>
        <v>0</v>
      </c>
      <c r="S84" s="116" t="str">
        <f t="shared" si="58"/>
        <v>0</v>
      </c>
      <c r="T84" s="11" t="str">
        <f t="shared" si="58"/>
        <v>0</v>
      </c>
      <c r="U84" s="11" t="str">
        <f t="shared" si="58"/>
        <v>0</v>
      </c>
      <c r="V84" s="117" t="str">
        <f t="shared" si="58"/>
        <v>0</v>
      </c>
      <c r="W84" s="105" t="str">
        <f t="shared" si="58"/>
        <v>0</v>
      </c>
      <c r="X84" s="106" t="str">
        <f t="shared" si="58"/>
        <v>0</v>
      </c>
      <c r="Y84" s="11" t="str">
        <f t="shared" si="58"/>
        <v>0</v>
      </c>
      <c r="Z84" s="117" t="str">
        <f t="shared" si="58"/>
        <v>0</v>
      </c>
      <c r="AA84" s="11" t="str">
        <f t="shared" si="59"/>
        <v>0</v>
      </c>
      <c r="AB84" s="85" t="str">
        <f t="shared" si="59"/>
        <v>0</v>
      </c>
      <c r="AC84" s="86" t="str">
        <f t="shared" si="59"/>
        <v>0</v>
      </c>
      <c r="AD84" s="88" t="str">
        <f t="shared" si="59"/>
        <v>0</v>
      </c>
      <c r="AE84" s="109" t="str">
        <f t="shared" si="59"/>
        <v>0</v>
      </c>
      <c r="AF84" s="88" t="str">
        <f t="shared" si="59"/>
        <v>0</v>
      </c>
      <c r="AG84" s="88" t="str">
        <f t="shared" si="59"/>
        <v>0</v>
      </c>
      <c r="AH84" s="110" t="str">
        <f t="shared" si="59"/>
        <v>0</v>
      </c>
      <c r="AJ84" s="61">
        <f t="shared" si="47"/>
        <v>0</v>
      </c>
      <c r="AK84" s="74">
        <f t="shared" si="48"/>
        <v>0</v>
      </c>
      <c r="AL84" s="61">
        <f t="shared" si="49"/>
        <v>0</v>
      </c>
      <c r="AM84" s="74">
        <f t="shared" si="50"/>
        <v>0</v>
      </c>
      <c r="AN84" s="61">
        <f t="shared" si="51"/>
        <v>0</v>
      </c>
      <c r="AO84" s="74">
        <f t="shared" si="52"/>
        <v>0</v>
      </c>
      <c r="AP84" s="20"/>
      <c r="AQ84" s="20">
        <f t="shared" si="53"/>
        <v>0</v>
      </c>
      <c r="AR84" s="20">
        <f t="shared" si="54"/>
        <v>0</v>
      </c>
      <c r="AS84" s="20">
        <f t="shared" si="55"/>
        <v>0</v>
      </c>
      <c r="AT84" s="20"/>
      <c r="AU84" s="122" t="str">
        <f t="shared" si="56"/>
        <v/>
      </c>
    </row>
    <row r="85" spans="1:51" ht="15">
      <c r="A85"/>
      <c r="B85" s="122"/>
      <c r="C85" s="119">
        <f>LEN(B85)-$C$7+1</f>
        <v>0</v>
      </c>
      <c r="D85" s="4">
        <f>C85*4</f>
        <v>0</v>
      </c>
      <c r="E85" s="116" t="str">
        <f>MID(B85,$C$7,2)</f>
        <v/>
      </c>
      <c r="F85" s="11" t="str">
        <f>MID(B85,$C$7+2,2)</f>
        <v/>
      </c>
      <c r="G85" s="7" t="str">
        <f>MID(B85,$C$7+4,2)</f>
        <v/>
      </c>
      <c r="H85" s="7" t="str">
        <f>MID(B85,$C$7+6,2)</f>
        <v/>
      </c>
      <c r="I85" s="7" t="str">
        <f>MID(B85,$C$7+8,2)</f>
        <v/>
      </c>
      <c r="J85" s="4" t="str">
        <f>MID(B85,$C$7+20,2)</f>
        <v/>
      </c>
      <c r="K85" s="116" t="str">
        <f t="shared" si="57"/>
        <v>0</v>
      </c>
      <c r="L85" s="11" t="str">
        <f t="shared" si="57"/>
        <v>0</v>
      </c>
      <c r="M85" s="11" t="str">
        <f t="shared" si="57"/>
        <v>0</v>
      </c>
      <c r="N85" s="117" t="str">
        <f t="shared" si="57"/>
        <v>0</v>
      </c>
      <c r="O85" s="11" t="str">
        <f t="shared" si="57"/>
        <v>0</v>
      </c>
      <c r="P85" s="11" t="str">
        <f t="shared" si="57"/>
        <v>0</v>
      </c>
      <c r="Q85" s="11" t="str">
        <f t="shared" si="57"/>
        <v>0</v>
      </c>
      <c r="R85" s="11" t="str">
        <f t="shared" si="57"/>
        <v>0</v>
      </c>
      <c r="S85" s="116" t="str">
        <f t="shared" si="58"/>
        <v>0</v>
      </c>
      <c r="T85" s="11" t="str">
        <f t="shared" si="58"/>
        <v>0</v>
      </c>
      <c r="U85" s="11" t="str">
        <f t="shared" si="58"/>
        <v>0</v>
      </c>
      <c r="V85" s="117" t="str">
        <f t="shared" si="58"/>
        <v>0</v>
      </c>
      <c r="W85" s="105" t="str">
        <f t="shared" si="58"/>
        <v>0</v>
      </c>
      <c r="X85" s="106" t="str">
        <f t="shared" si="58"/>
        <v>0</v>
      </c>
      <c r="Y85" s="11" t="str">
        <f t="shared" si="58"/>
        <v>0</v>
      </c>
      <c r="Z85" s="117" t="str">
        <f t="shared" si="58"/>
        <v>0</v>
      </c>
      <c r="AA85" s="11" t="str">
        <f t="shared" si="59"/>
        <v>0</v>
      </c>
      <c r="AB85" s="85" t="str">
        <f t="shared" si="59"/>
        <v>0</v>
      </c>
      <c r="AC85" s="86" t="str">
        <f t="shared" si="59"/>
        <v>0</v>
      </c>
      <c r="AD85" s="88" t="str">
        <f t="shared" si="59"/>
        <v>0</v>
      </c>
      <c r="AE85" s="109" t="str">
        <f t="shared" si="59"/>
        <v>0</v>
      </c>
      <c r="AF85" s="88" t="str">
        <f t="shared" si="59"/>
        <v>0</v>
      </c>
      <c r="AG85" s="88" t="str">
        <f t="shared" si="59"/>
        <v>0</v>
      </c>
      <c r="AH85" s="110" t="str">
        <f t="shared" si="59"/>
        <v>0</v>
      </c>
      <c r="AJ85" s="61">
        <f t="shared" si="47"/>
        <v>0</v>
      </c>
      <c r="AK85" s="74">
        <f t="shared" si="48"/>
        <v>0</v>
      </c>
      <c r="AL85" s="61">
        <f t="shared" si="49"/>
        <v>0</v>
      </c>
      <c r="AM85" s="74">
        <f t="shared" si="50"/>
        <v>0</v>
      </c>
      <c r="AN85" s="61">
        <f t="shared" si="51"/>
        <v>0</v>
      </c>
      <c r="AO85" s="74">
        <f t="shared" si="52"/>
        <v>0</v>
      </c>
      <c r="AP85" s="20"/>
      <c r="AQ85" s="20">
        <f t="shared" si="53"/>
        <v>0</v>
      </c>
      <c r="AR85" s="20">
        <f t="shared" si="54"/>
        <v>0</v>
      </c>
      <c r="AS85" s="20">
        <f t="shared" si="55"/>
        <v>0</v>
      </c>
      <c r="AT85" s="20"/>
      <c r="AU85" s="122" t="str">
        <f t="shared" si="56"/>
        <v/>
      </c>
    </row>
    <row r="86" spans="1:51" s="72" customFormat="1" ht="15">
      <c r="A86" s="63"/>
      <c r="B86" s="123"/>
      <c r="C86" s="119">
        <f>LEN(B86)-$C$7+1</f>
        <v>0</v>
      </c>
      <c r="D86" s="4">
        <f>C86*4</f>
        <v>0</v>
      </c>
      <c r="E86" s="116" t="str">
        <f>MID(B86,$C$7,2)</f>
        <v/>
      </c>
      <c r="F86" s="11" t="str">
        <f>MID(B86,$C$7+2,2)</f>
        <v/>
      </c>
      <c r="G86" s="7" t="str">
        <f>MID(B86,$C$7+4,2)</f>
        <v/>
      </c>
      <c r="H86" s="7" t="str">
        <f>MID(B86,$C$7+6,2)</f>
        <v/>
      </c>
      <c r="I86" s="7" t="str">
        <f>MID(B86,$C$7+8,2)</f>
        <v/>
      </c>
      <c r="J86" s="4" t="str">
        <f>MID(B86,$C$7+20,2)</f>
        <v/>
      </c>
      <c r="K86" s="66" t="str">
        <f t="shared" si="57"/>
        <v>0</v>
      </c>
      <c r="L86" s="67" t="str">
        <f t="shared" si="57"/>
        <v>0</v>
      </c>
      <c r="M86" s="67" t="str">
        <f t="shared" si="57"/>
        <v>0</v>
      </c>
      <c r="N86" s="69" t="str">
        <f t="shared" si="57"/>
        <v>0</v>
      </c>
      <c r="O86" s="67" t="str">
        <f t="shared" si="57"/>
        <v>0</v>
      </c>
      <c r="P86" s="67" t="str">
        <f t="shared" si="57"/>
        <v>0</v>
      </c>
      <c r="Q86" s="67" t="str">
        <f t="shared" si="57"/>
        <v>0</v>
      </c>
      <c r="R86" s="67" t="str">
        <f t="shared" si="57"/>
        <v>0</v>
      </c>
      <c r="S86" s="66" t="str">
        <f t="shared" si="58"/>
        <v>0</v>
      </c>
      <c r="T86" s="67" t="str">
        <f t="shared" si="58"/>
        <v>0</v>
      </c>
      <c r="U86" s="67" t="str">
        <f t="shared" si="58"/>
        <v>0</v>
      </c>
      <c r="V86" s="69" t="str">
        <f t="shared" si="58"/>
        <v>0</v>
      </c>
      <c r="W86" s="100" t="str">
        <f t="shared" si="58"/>
        <v>0</v>
      </c>
      <c r="X86" s="101" t="str">
        <f t="shared" si="58"/>
        <v>0</v>
      </c>
      <c r="Y86" s="67" t="str">
        <f t="shared" si="58"/>
        <v>0</v>
      </c>
      <c r="Z86" s="69" t="str">
        <f t="shared" si="58"/>
        <v>0</v>
      </c>
      <c r="AA86" s="67" t="str">
        <f t="shared" si="59"/>
        <v>0</v>
      </c>
      <c r="AB86" s="102" t="str">
        <f t="shared" si="59"/>
        <v>0</v>
      </c>
      <c r="AC86" s="103" t="str">
        <f t="shared" si="59"/>
        <v>0</v>
      </c>
      <c r="AD86" s="104" t="str">
        <f t="shared" si="59"/>
        <v>0</v>
      </c>
      <c r="AE86" s="113" t="str">
        <f t="shared" si="59"/>
        <v>0</v>
      </c>
      <c r="AF86" s="104" t="str">
        <f t="shared" si="59"/>
        <v>0</v>
      </c>
      <c r="AG86" s="104" t="str">
        <f t="shared" si="59"/>
        <v>0</v>
      </c>
      <c r="AH86" s="114" t="str">
        <f t="shared" si="59"/>
        <v>0</v>
      </c>
      <c r="AI86" s="70"/>
      <c r="AJ86" s="71">
        <f t="shared" si="47"/>
        <v>0</v>
      </c>
      <c r="AK86" s="76">
        <f t="shared" si="48"/>
        <v>0</v>
      </c>
      <c r="AL86" s="71">
        <f t="shared" si="49"/>
        <v>0</v>
      </c>
      <c r="AM86" s="76">
        <f t="shared" si="50"/>
        <v>0</v>
      </c>
      <c r="AN86" s="71">
        <f t="shared" si="51"/>
        <v>0</v>
      </c>
      <c r="AO86" s="76">
        <f t="shared" si="52"/>
        <v>0</v>
      </c>
      <c r="AQ86" s="72">
        <f t="shared" si="53"/>
        <v>0</v>
      </c>
      <c r="AR86" s="72">
        <f t="shared" si="54"/>
        <v>0</v>
      </c>
      <c r="AS86" s="72">
        <f t="shared" si="55"/>
        <v>0</v>
      </c>
      <c r="AU86" s="122" t="str">
        <f t="shared" si="56"/>
        <v/>
      </c>
      <c r="AX86" s="68"/>
      <c r="AY86" s="68"/>
    </row>
    <row r="87" spans="1:51">
      <c r="C87" s="6"/>
      <c r="E87" s="116"/>
      <c r="F87" s="11"/>
      <c r="G87" s="7"/>
      <c r="H87" s="7"/>
      <c r="I87" s="7"/>
      <c r="J87" s="4"/>
      <c r="AD87" s="88"/>
      <c r="AJ87" s="61"/>
      <c r="AK87" s="74"/>
      <c r="AL87" s="61"/>
      <c r="AN87" s="61"/>
      <c r="AP87" s="20"/>
      <c r="AQ87" s="20"/>
      <c r="AR87" s="20"/>
      <c r="AS87" s="20"/>
      <c r="AT87" s="20"/>
    </row>
    <row r="88" spans="1:51">
      <c r="C88" s="6"/>
      <c r="E88" s="116"/>
      <c r="F88" s="11"/>
      <c r="G88" s="7"/>
      <c r="H88" s="7"/>
      <c r="I88" s="7"/>
      <c r="J88" s="4"/>
      <c r="AD88" s="88"/>
      <c r="AJ88" s="61"/>
      <c r="AK88" s="74"/>
      <c r="AL88" s="61"/>
      <c r="AN88" s="61"/>
      <c r="AP88" s="20"/>
      <c r="AQ88" s="20"/>
      <c r="AR88" s="20"/>
      <c r="AS88" s="20"/>
      <c r="AT88" s="20"/>
    </row>
    <row r="89" spans="1:51">
      <c r="C89" s="6"/>
      <c r="E89" s="116"/>
      <c r="F89" s="11"/>
      <c r="G89" s="7"/>
      <c r="H89" s="7"/>
      <c r="I89" s="7"/>
      <c r="J89" s="4"/>
      <c r="AD89" s="88"/>
      <c r="AJ89" s="61"/>
      <c r="AK89" s="74"/>
      <c r="AL89" s="61"/>
      <c r="AN89" s="61"/>
      <c r="AP89" s="20"/>
      <c r="AQ89" s="20"/>
      <c r="AR89" s="20"/>
      <c r="AS89" s="20"/>
      <c r="AT89" s="20"/>
    </row>
    <row r="90" spans="1:51">
      <c r="C90" s="6"/>
      <c r="E90" s="116"/>
      <c r="F90" s="11"/>
      <c r="G90" s="7"/>
      <c r="H90" s="7"/>
      <c r="I90" s="7"/>
      <c r="J90" s="4"/>
      <c r="AD90" s="88"/>
      <c r="AJ90" s="61"/>
      <c r="AK90" s="74"/>
      <c r="AL90" s="61"/>
      <c r="AN90" s="61"/>
      <c r="AP90" s="20"/>
      <c r="AQ90" s="20"/>
      <c r="AR90" s="20"/>
      <c r="AS90" s="20"/>
      <c r="AT90" s="20"/>
    </row>
  </sheetData>
  <sheetCalcPr fullCalcOnLoad="1"/>
  <mergeCells count="23">
    <mergeCell ref="AL7:AM7"/>
    <mergeCell ref="AN7:AO7"/>
    <mergeCell ref="D8:J8"/>
    <mergeCell ref="E9:J9"/>
    <mergeCell ref="U10:V10"/>
    <mergeCell ref="A7:B7"/>
    <mergeCell ref="D7:J7"/>
    <mergeCell ref="K7:R7"/>
    <mergeCell ref="S7:Z7"/>
    <mergeCell ref="AA7:AH7"/>
    <mergeCell ref="AJ7:AK7"/>
    <mergeCell ref="O5:R5"/>
    <mergeCell ref="S5:V5"/>
    <mergeCell ref="W5:Z5"/>
    <mergeCell ref="AA5:AD5"/>
    <mergeCell ref="AE5:AH5"/>
    <mergeCell ref="D6:J6"/>
    <mergeCell ref="D1:J1"/>
    <mergeCell ref="D2:J2"/>
    <mergeCell ref="D3:J3"/>
    <mergeCell ref="D4:J4"/>
    <mergeCell ref="D5:J5"/>
    <mergeCell ref="K5:N5"/>
  </mergeCells>
  <conditionalFormatting sqref="K3:AH3">
    <cfRule type="cellIs" dxfId="9" priority="4" stopIfTrue="1" operator="equal">
      <formula>"N"</formula>
    </cfRule>
    <cfRule type="cellIs" dxfId="8" priority="5" stopIfTrue="1" operator="equal">
      <formula>"J"</formula>
    </cfRule>
  </conditionalFormatting>
  <conditionalFormatting sqref="K12:AH90">
    <cfRule type="expression" dxfId="7" priority="3">
      <formula>K12&lt;&gt;K11</formula>
    </cfRule>
  </conditionalFormatting>
  <conditionalFormatting sqref="K3:AH3">
    <cfRule type="cellIs" dxfId="6" priority="1" stopIfTrue="1" operator="equal">
      <formula>"N"</formula>
    </cfRule>
    <cfRule type="cellIs" dxfId="5" priority="2" stopIfTrue="1" operator="equal">
      <formula>"J"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Z90"/>
  <sheetViews>
    <sheetView zoomScaleNormal="100" workbookViewId="0">
      <pane xSplit="10" ySplit="10" topLeftCell="K11" activePane="bottomRight" state="frozen"/>
      <selection pane="topRight" activeCell="O1" sqref="O1"/>
      <selection pane="bottomLeft" activeCell="A11" sqref="A11"/>
      <selection pane="bottomRight" activeCell="N23" sqref="N23"/>
    </sheetView>
  </sheetViews>
  <sheetFormatPr baseColWidth="10" defaultRowHeight="12.75"/>
  <cols>
    <col min="1" max="1" width="8" style="18" bestFit="1" customWidth="1"/>
    <col min="2" max="2" width="17.140625" style="19" bestFit="1" customWidth="1"/>
    <col min="3" max="3" width="5.140625" style="21" bestFit="1" customWidth="1"/>
    <col min="4" max="4" width="5" style="4" bestFit="1" customWidth="1"/>
    <col min="5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3.28515625" style="3" customWidth="1"/>
    <col min="11" max="11" width="2.85546875" style="116" customWidth="1"/>
    <col min="12" max="13" width="2.85546875" style="11" customWidth="1"/>
    <col min="14" max="14" width="2.85546875" style="117" customWidth="1"/>
    <col min="15" max="18" width="2.85546875" style="11" customWidth="1"/>
    <col min="19" max="19" width="2.85546875" style="116" customWidth="1"/>
    <col min="20" max="21" width="2.85546875" style="11" customWidth="1"/>
    <col min="22" max="22" width="2.85546875" style="117" customWidth="1"/>
    <col min="23" max="23" width="2.85546875" style="105" customWidth="1"/>
    <col min="24" max="24" width="2.85546875" style="106" customWidth="1"/>
    <col min="25" max="25" width="2.85546875" style="11" customWidth="1"/>
    <col min="26" max="26" width="2.85546875" style="117" customWidth="1"/>
    <col min="27" max="27" width="2.85546875" style="11" customWidth="1"/>
    <col min="28" max="28" width="2.85546875" style="85" customWidth="1"/>
    <col min="29" max="29" width="2.85546875" style="86" customWidth="1"/>
    <col min="30" max="30" width="2.85546875" style="87" customWidth="1"/>
    <col min="31" max="31" width="2.85546875" style="109" customWidth="1"/>
    <col min="32" max="33" width="2.85546875" style="88" customWidth="1"/>
    <col min="34" max="34" width="2.85546875" style="110" customWidth="1"/>
    <col min="35" max="35" width="6.5703125" style="55" bestFit="1" customWidth="1"/>
    <col min="36" max="36" width="4.28515625" style="11" customWidth="1"/>
    <col min="37" max="37" width="4.28515625" style="117" customWidth="1"/>
    <col min="38" max="38" width="4.28515625" style="11" customWidth="1"/>
    <col min="39" max="39" width="4.28515625" style="74" customWidth="1"/>
    <col min="40" max="40" width="4.28515625" style="62" customWidth="1"/>
    <col min="41" max="41" width="4.28515625" style="74" customWidth="1"/>
    <col min="42" max="46" width="4.28515625" style="18" customWidth="1"/>
    <col min="47" max="47" width="6.42578125" style="3" bestFit="1" customWidth="1"/>
    <col min="48" max="48" width="4.7109375" style="18" customWidth="1"/>
    <col min="49" max="49" width="5.7109375" style="18" customWidth="1"/>
    <col min="50" max="50" width="4.7109375" style="3" bestFit="1" customWidth="1"/>
    <col min="51" max="51" width="2.28515625" style="3" bestFit="1" customWidth="1"/>
    <col min="52" max="16384" width="11.42578125" style="18"/>
  </cols>
  <sheetData>
    <row r="1" spans="1:52">
      <c r="A1" s="40"/>
      <c r="B1" s="3"/>
      <c r="C1" s="3"/>
      <c r="D1" s="154" t="s">
        <v>12</v>
      </c>
      <c r="E1" s="154"/>
      <c r="F1" s="154"/>
      <c r="G1" s="154"/>
      <c r="H1" s="154"/>
      <c r="I1" s="154"/>
      <c r="J1" s="155"/>
      <c r="K1" s="116">
        <v>0</v>
      </c>
      <c r="L1" s="11">
        <f t="shared" ref="L1:AH1" si="0">K1+1</f>
        <v>1</v>
      </c>
      <c r="M1" s="11">
        <f t="shared" si="0"/>
        <v>2</v>
      </c>
      <c r="N1" s="117">
        <f t="shared" si="0"/>
        <v>3</v>
      </c>
      <c r="O1" s="11">
        <f t="shared" si="0"/>
        <v>4</v>
      </c>
      <c r="P1" s="11">
        <f t="shared" si="0"/>
        <v>5</v>
      </c>
      <c r="Q1" s="11">
        <f t="shared" si="0"/>
        <v>6</v>
      </c>
      <c r="R1" s="11">
        <f t="shared" si="0"/>
        <v>7</v>
      </c>
      <c r="S1" s="116">
        <f t="shared" si="0"/>
        <v>8</v>
      </c>
      <c r="T1" s="11">
        <f t="shared" si="0"/>
        <v>9</v>
      </c>
      <c r="U1" s="11">
        <f t="shared" si="0"/>
        <v>10</v>
      </c>
      <c r="V1" s="117">
        <f t="shared" si="0"/>
        <v>11</v>
      </c>
      <c r="W1" s="116">
        <f t="shared" si="0"/>
        <v>12</v>
      </c>
      <c r="X1" s="11">
        <f t="shared" si="0"/>
        <v>13</v>
      </c>
      <c r="Y1" s="11">
        <f t="shared" si="0"/>
        <v>14</v>
      </c>
      <c r="Z1" s="117">
        <f t="shared" si="0"/>
        <v>15</v>
      </c>
      <c r="AA1" s="28">
        <f t="shared" si="0"/>
        <v>16</v>
      </c>
      <c r="AB1" s="85">
        <f t="shared" si="0"/>
        <v>17</v>
      </c>
      <c r="AC1" s="86">
        <f t="shared" si="0"/>
        <v>18</v>
      </c>
      <c r="AD1" s="87">
        <f t="shared" si="0"/>
        <v>19</v>
      </c>
      <c r="AE1" s="109">
        <f t="shared" si="0"/>
        <v>20</v>
      </c>
      <c r="AF1" s="88">
        <f t="shared" si="0"/>
        <v>21</v>
      </c>
      <c r="AG1" s="88">
        <f t="shared" si="0"/>
        <v>22</v>
      </c>
      <c r="AH1" s="110">
        <f t="shared" si="0"/>
        <v>23</v>
      </c>
      <c r="AM1" s="117"/>
      <c r="AN1" s="28"/>
      <c r="AO1" s="117"/>
      <c r="AP1" s="3"/>
      <c r="AQ1" s="3"/>
      <c r="AR1" s="3"/>
      <c r="AS1" s="3"/>
      <c r="AT1" s="3"/>
    </row>
    <row r="2" spans="1:52">
      <c r="A2" s="40"/>
      <c r="B2" s="10" t="s">
        <v>26</v>
      </c>
      <c r="C2" s="3">
        <v>10</v>
      </c>
      <c r="D2" s="154" t="s">
        <v>13</v>
      </c>
      <c r="E2" s="154"/>
      <c r="F2" s="154"/>
      <c r="G2" s="154"/>
      <c r="H2" s="154"/>
      <c r="I2" s="154"/>
      <c r="J2" s="155"/>
      <c r="K2" s="49">
        <v>1</v>
      </c>
      <c r="L2" s="29">
        <v>2</v>
      </c>
      <c r="M2" s="29">
        <v>3</v>
      </c>
      <c r="N2" s="33">
        <v>4</v>
      </c>
      <c r="O2" s="29">
        <v>5</v>
      </c>
      <c r="P2" s="29">
        <v>6</v>
      </c>
      <c r="Q2" s="29">
        <v>7</v>
      </c>
      <c r="R2" s="29">
        <v>8</v>
      </c>
      <c r="S2" s="49">
        <v>1</v>
      </c>
      <c r="T2" s="29">
        <v>2</v>
      </c>
      <c r="U2" s="29">
        <v>3</v>
      </c>
      <c r="V2" s="33">
        <v>4</v>
      </c>
      <c r="W2" s="49">
        <v>5</v>
      </c>
      <c r="X2" s="29">
        <v>6</v>
      </c>
      <c r="Y2" s="29">
        <v>7</v>
      </c>
      <c r="Z2" s="33">
        <v>8</v>
      </c>
      <c r="AA2" s="29">
        <v>1</v>
      </c>
      <c r="AB2" s="89">
        <v>2</v>
      </c>
      <c r="AC2" s="89">
        <v>3</v>
      </c>
      <c r="AD2" s="54">
        <v>4</v>
      </c>
      <c r="AE2" s="49">
        <v>5</v>
      </c>
      <c r="AF2" s="29">
        <v>6</v>
      </c>
      <c r="AG2" s="29">
        <v>7</v>
      </c>
      <c r="AH2" s="33">
        <v>8</v>
      </c>
      <c r="AM2" s="117"/>
      <c r="AN2" s="28"/>
      <c r="AO2" s="117"/>
      <c r="AP2" s="3"/>
      <c r="AQ2" s="3"/>
      <c r="AR2" s="3"/>
      <c r="AS2" s="3"/>
      <c r="AT2" s="3"/>
    </row>
    <row r="3" spans="1:52">
      <c r="B3" s="15" t="s">
        <v>27</v>
      </c>
      <c r="C3" s="14">
        <f>C2+1</f>
        <v>11</v>
      </c>
      <c r="D3" s="154" t="s">
        <v>29</v>
      </c>
      <c r="E3" s="154"/>
      <c r="F3" s="154"/>
      <c r="G3" s="154"/>
      <c r="H3" s="154"/>
      <c r="I3" s="154"/>
      <c r="J3" s="155"/>
      <c r="K3" s="50" t="str">
        <f ca="1">IF(OR(COUNTIF(INDIRECT("K"&amp;$C$3):INDIRECT("K"&amp;$C$4),0)=0,COUNTIF(INDIRECT("K"&amp;$C$3):INDIRECT("K"&amp;$C$4),1)=0),"J","N")</f>
        <v>J</v>
      </c>
      <c r="L3" s="31" t="str">
        <f ca="1">IF(OR(COUNTIF(INDIRECT("L"&amp;$C$3):INDIRECT("L"&amp;$C$4),0)=0,COUNTIF(INDIRECT("L"&amp;$C$3):INDIRECT("L"&amp;$C$4),1)=0),"J","N")</f>
        <v>J</v>
      </c>
      <c r="M3" s="31" t="str">
        <f ca="1">IF(OR(COUNTIF(INDIRECT("M"&amp;$C$3):INDIRECT("M"&amp;$C$4),0)=0,COUNTIF(INDIRECT("M"&amp;$C$3):INDIRECT("M"&amp;$C$4),1)=0),"J","N")</f>
        <v>J</v>
      </c>
      <c r="N3" s="30" t="str">
        <f ca="1">IF(OR(COUNTIF(INDIRECT("N"&amp;$C$3):INDIRECT("N"&amp;$C$4),0)=0,COUNTIF(INDIRECT("N"&amp;$C$3):INDIRECT("N"&amp;$C$4),1)=0),"J","N")</f>
        <v>J</v>
      </c>
      <c r="O3" s="31" t="str">
        <f ca="1">IF(OR(COUNTIF(INDIRECT("O"&amp;$C$3):INDIRECT("O"&amp;$C$4),0)=0,COUNTIF(INDIRECT("O"&amp;$C$3):INDIRECT("O"&amp;$C$4),1)=0),"J","N")</f>
        <v>N</v>
      </c>
      <c r="P3" s="31" t="str">
        <f ca="1">IF(OR(COUNTIF(INDIRECT("P"&amp;$C$3):INDIRECT("P"&amp;$C$4),0)=0,COUNTIF(INDIRECT("P"&amp;$C$3):INDIRECT("P"&amp;$C$4),1)=0),"J","N")</f>
        <v>N</v>
      </c>
      <c r="Q3" s="31" t="str">
        <f ca="1">IF(OR(COUNTIF(INDIRECT("Q"&amp;$C$3):INDIRECT("Q"&amp;$C$4),0)=0,COUNTIF(INDIRECT("Q"&amp;$C$3):INDIRECT("Q"&amp;$C$4),1)=0),"J","N")</f>
        <v>N</v>
      </c>
      <c r="R3" s="30" t="str">
        <f ca="1">IF(OR(COUNTIF(INDIRECT("R"&amp;$C$3):INDIRECT("R"&amp;$C$4),0)=0,COUNTIF(INDIRECT("R"&amp;$C$3):INDIRECT("R"&amp;$C$4),1)=0),"J","N")</f>
        <v>N</v>
      </c>
      <c r="S3" s="31" t="str">
        <f ca="1">IF(OR(COUNTIF(INDIRECT("S"&amp;$C$3):INDIRECT("S"&amp;$C$4),0)=0,COUNTIF(INDIRECT("S"&amp;$C$3):INDIRECT("S"&amp;$C$4),1)=0),"J","N")</f>
        <v>N</v>
      </c>
      <c r="T3" s="31" t="str">
        <f ca="1">IF(OR(COUNTIF(INDIRECT("T"&amp;$C$3):INDIRECT("T"&amp;$C$4),0)=0,COUNTIF(INDIRECT("T"&amp;$C$3):INDIRECT("T"&amp;$C$4),1)=0),"J","N")</f>
        <v>N</v>
      </c>
      <c r="U3" s="31" t="str">
        <f ca="1">IF(OR(COUNTIF(INDIRECT("U"&amp;$C$3):INDIRECT("U"&amp;$C$4),0)=0,COUNTIF(INDIRECT("U"&amp;$C$3):INDIRECT("U"&amp;$C$4),1)=0),"J","N")</f>
        <v>N</v>
      </c>
      <c r="V3" s="30" t="str">
        <f ca="1">IF(OR(COUNTIF(INDIRECT("V"&amp;$C$3):INDIRECT("V"&amp;$C$4),0)=0,COUNTIF(INDIRECT("V"&amp;$C$3):INDIRECT("V"&amp;$C$4),1)=0),"J","N")</f>
        <v>N</v>
      </c>
      <c r="W3" s="31" t="str">
        <f ca="1">IF(OR(COUNTIF(INDIRECT("W"&amp;$C$3):INDIRECT("W"&amp;$C$4),0)=0,COUNTIF(INDIRECT("W"&amp;$C$3):INDIRECT("W"&amp;$C$4),1)=0),"J","N")</f>
        <v>N</v>
      </c>
      <c r="X3" s="31" t="str">
        <f ca="1">IF(OR(COUNTIF(INDIRECT("X"&amp;$C$3):INDIRECT("X"&amp;$C$4),0)=0,COUNTIF(INDIRECT("X"&amp;$C$3):INDIRECT("X"&amp;$C$4),1)=0),"J","N")</f>
        <v>N</v>
      </c>
      <c r="Y3" s="31" t="str">
        <f ca="1">IF(OR(COUNTIF(INDIRECT("Y"&amp;$C$3):INDIRECT("Y"&amp;$C$4),0)=0,COUNTIF(INDIRECT("Y"&amp;$C$3):INDIRECT("Y"&amp;$C$4),1)=0),"J","N")</f>
        <v>N</v>
      </c>
      <c r="Z3" s="30" t="str">
        <f ca="1">IF(OR(COUNTIF(INDIRECT("Z"&amp;$C$3):INDIRECT("Z"&amp;$C$4),0)=0,COUNTIF(INDIRECT("Z"&amp;$C$3):INDIRECT("Z"&amp;$C$4),1)=0),"J","N")</f>
        <v>N</v>
      </c>
      <c r="AA3" s="31" t="str">
        <f ca="1">IF(OR(COUNTIF(INDIRECT("AA"&amp;$C$3):INDIRECT("AA"&amp;$C$4),0)=0,COUNTIF(INDIRECT("AA"&amp;$C$3):INDIRECT("AA"&amp;$C$4),1)=0),"J","N")</f>
        <v>N</v>
      </c>
      <c r="AB3" s="31" t="str">
        <f ca="1">IF(OR(COUNTIF(INDIRECT("AB"&amp;$C$3):INDIRECT("AB"&amp;$C$4),0)=0,COUNTIF(INDIRECT("AB"&amp;$C$3):INDIRECT("AB"&amp;$C$4),1)=0),"J","N")</f>
        <v>N</v>
      </c>
      <c r="AC3" s="31" t="str">
        <f ca="1">IF(OR(COUNTIF(INDIRECT("AC"&amp;$C$3):INDIRECT("AC"&amp;$C$4),0)=0,COUNTIF(INDIRECT("AC"&amp;$C$3):INDIRECT("AC"&amp;$C$4),1)=0),"J","N")</f>
        <v>N</v>
      </c>
      <c r="AD3" s="30" t="str">
        <f ca="1">IF(OR(COUNTIF(INDIRECT("AD"&amp;$C$3):INDIRECT("AD"&amp;$C$4),0)=0,COUNTIF(INDIRECT("AD"&amp;$C$3):INDIRECT("AD"&amp;$C$4),1)=0),"J","N")</f>
        <v>N</v>
      </c>
      <c r="AE3" s="31" t="str">
        <f ca="1">IF(OR(COUNTIF(INDIRECT("AE"&amp;$C$3):INDIRECT("AE"&amp;$C$4),0)=0,COUNTIF(INDIRECT("AE"&amp;$C$3):INDIRECT("AE"&amp;$C$4),1)=0),"J","N")</f>
        <v>N</v>
      </c>
      <c r="AF3" s="31" t="str">
        <f ca="1">IF(OR(COUNTIF(INDIRECT("AF"&amp;$C$3):INDIRECT("AF"&amp;$C$4),0)=0,COUNTIF(INDIRECT("AF"&amp;$C$3):INDIRECT("AF"&amp;$C$4),1)=0),"J","N")</f>
        <v>N</v>
      </c>
      <c r="AG3" s="31" t="str">
        <f ca="1">IF(OR(COUNTIF(INDIRECT("AG"&amp;$C$3):INDIRECT("AG"&amp;$C$4),0)=0,COUNTIF(INDIRECT("AG"&amp;$C$3):INDIRECT("AG"&amp;$C$4),1)=0),"J","N")</f>
        <v>N</v>
      </c>
      <c r="AH3" s="30" t="str">
        <f ca="1">IF(OR(COUNTIF(INDIRECT("AH"&amp;$C$3):INDIRECT("AH"&amp;$C$4),0)=0,COUNTIF(INDIRECT("AH"&amp;$C$3):INDIRECT("AH"&amp;$C$4),1)=0),"J","N")</f>
        <v>J</v>
      </c>
      <c r="AM3" s="117"/>
      <c r="AN3" s="90"/>
      <c r="AO3" s="117"/>
      <c r="AP3" s="3"/>
      <c r="AQ3" s="3"/>
      <c r="AR3" s="3"/>
      <c r="AS3" s="3"/>
      <c r="AT3" s="3"/>
    </row>
    <row r="4" spans="1:52">
      <c r="A4" s="40"/>
      <c r="B4" s="10" t="s">
        <v>28</v>
      </c>
      <c r="C4" s="14">
        <f>C3+C5-1</f>
        <v>45</v>
      </c>
      <c r="D4" s="154" t="s">
        <v>30</v>
      </c>
      <c r="E4" s="154"/>
      <c r="F4" s="154"/>
      <c r="G4" s="154"/>
      <c r="H4" s="154"/>
      <c r="I4" s="154"/>
      <c r="J4" s="155"/>
      <c r="K4" s="50">
        <f ca="1">SUMPRODUCT((INDIRECT("K"&amp;$C$3):INDIRECT("K"&amp;$C$4-1)&lt;&gt;INDIRECT("K"&amp;$C$3+1):INDIRECT("K"&amp;$C$4))*1)</f>
        <v>0</v>
      </c>
      <c r="L4" s="31">
        <f ca="1">SUMPRODUCT((INDIRECT("L"&amp;$C$3):INDIRECT("L"&amp;$C$4-1)&lt;&gt;INDIRECT("L"&amp;$C$3+1):INDIRECT("L"&amp;$C$4))*1)</f>
        <v>0</v>
      </c>
      <c r="M4" s="31">
        <f ca="1">SUMPRODUCT((INDIRECT("M"&amp;$C$3):INDIRECT("M"&amp;$C$4-1)&lt;&gt;INDIRECT("M"&amp;$C$3+1):INDIRECT("M"&amp;$C$4))*1)</f>
        <v>0</v>
      </c>
      <c r="N4" s="30">
        <f ca="1">SUMPRODUCT((INDIRECT("N"&amp;$C$3):INDIRECT("N"&amp;$C$4-1)&lt;&gt;INDIRECT("N"&amp;$C$3+1):INDIRECT("N"&amp;$C$4))*1)</f>
        <v>0</v>
      </c>
      <c r="O4" s="31">
        <f ca="1">SUMPRODUCT((INDIRECT("O"&amp;$C$3):INDIRECT("O"&amp;$C$4-1)&lt;&gt;INDIRECT("O"&amp;$C$3+1):INDIRECT("O"&amp;$C$4))*1)</f>
        <v>12</v>
      </c>
      <c r="P4" s="31">
        <f ca="1">SUMPRODUCT((INDIRECT("P"&amp;$C$3):INDIRECT("P"&amp;$C$4-1)&lt;&gt;INDIRECT("P"&amp;$C$3+1):INDIRECT("P"&amp;$C$4))*1)</f>
        <v>16</v>
      </c>
      <c r="Q4" s="31">
        <f ca="1">SUMPRODUCT((INDIRECT("Q"&amp;$C$3):INDIRECT("Q"&amp;$C$4-1)&lt;&gt;INDIRECT("Q"&amp;$C$3+1):INDIRECT("Q"&amp;$C$4))*1)</f>
        <v>10</v>
      </c>
      <c r="R4" s="30">
        <f ca="1">SUMPRODUCT((INDIRECT("R"&amp;$C$3):INDIRECT("R"&amp;$C$4-1)&lt;&gt;INDIRECT("R"&amp;$C$3+1):INDIRECT("R"&amp;$C$4))*1)</f>
        <v>19</v>
      </c>
      <c r="S4" s="31">
        <f ca="1">SUMPRODUCT((INDIRECT("S"&amp;$C$3):INDIRECT("S"&amp;$C$4-1)&lt;&gt;INDIRECT("S"&amp;$C$3+1):INDIRECT("S"&amp;$C$4))*1)</f>
        <v>19</v>
      </c>
      <c r="T4" s="31">
        <f ca="1">SUMPRODUCT((INDIRECT("T"&amp;$C$3):INDIRECT("T"&amp;$C$4-1)&lt;&gt;INDIRECT("T"&amp;$C$3+1):INDIRECT("T"&amp;$C$4))*1)</f>
        <v>14</v>
      </c>
      <c r="U4" s="31">
        <f ca="1">SUMPRODUCT((INDIRECT("U"&amp;$C$3):INDIRECT("U"&amp;$C$4-1)&lt;&gt;INDIRECT("U"&amp;$C$3+1):INDIRECT("U"&amp;$C$4))*1)</f>
        <v>13</v>
      </c>
      <c r="V4" s="30">
        <f ca="1">SUMPRODUCT((INDIRECT("V"&amp;$C$3):INDIRECT("V"&amp;$C$4-1)&lt;&gt;INDIRECT("V"&amp;$C$3+1):INDIRECT("V"&amp;$C$4))*1)</f>
        <v>16</v>
      </c>
      <c r="W4" s="31">
        <f ca="1">SUMPRODUCT((INDIRECT("W"&amp;$C$3):INDIRECT("W"&amp;$C$4-1)&lt;&gt;INDIRECT("W"&amp;$C$3+1):INDIRECT("W"&amp;$C$4))*1)</f>
        <v>16</v>
      </c>
      <c r="X4" s="31">
        <f ca="1">SUMPRODUCT((INDIRECT("X"&amp;$C$3):INDIRECT("X"&amp;$C$4-1)&lt;&gt;INDIRECT("X"&amp;$C$3+1):INDIRECT("X"&amp;$C$4))*1)</f>
        <v>16</v>
      </c>
      <c r="Y4" s="31">
        <f ca="1">SUMPRODUCT((INDIRECT("Y"&amp;$C$3):INDIRECT("Y"&amp;$C$4-1)&lt;&gt;INDIRECT("Y"&amp;$C$3+1):INDIRECT("Y"&amp;$C$4))*1)</f>
        <v>7</v>
      </c>
      <c r="Z4" s="30">
        <f ca="1">SUMPRODUCT((INDIRECT("Z"&amp;$C$3):INDIRECT("Z"&amp;$C$4-1)&lt;&gt;INDIRECT("Z"&amp;$C$3+1):INDIRECT("Z"&amp;$C$4))*1)</f>
        <v>16</v>
      </c>
      <c r="AA4" s="31">
        <f ca="1">SUMPRODUCT((INDIRECT("AA"&amp;$C$3):INDIRECT("AA"&amp;$C$4-1)&lt;&gt;INDIRECT("AA"&amp;$C$3+1):INDIRECT("AA"&amp;$C$4))*1)</f>
        <v>19</v>
      </c>
      <c r="AB4" s="31">
        <f ca="1">SUMPRODUCT((INDIRECT("AB"&amp;$C$3):INDIRECT("AB"&amp;$C$4-1)&lt;&gt;INDIRECT("AB"&amp;$C$3+1):INDIRECT("AB"&amp;$C$4))*1)</f>
        <v>9</v>
      </c>
      <c r="AC4" s="31">
        <f ca="1">SUMPRODUCT((INDIRECT("AC"&amp;$C$3):INDIRECT("AC"&amp;$C$4-1)&lt;&gt;INDIRECT("AC"&amp;$C$3+1):INDIRECT("AC"&amp;$C$4))*1)</f>
        <v>13</v>
      </c>
      <c r="AD4" s="30">
        <f ca="1">SUMPRODUCT((INDIRECT("AD"&amp;$C$3):INDIRECT("AD"&amp;$C$4-1)&lt;&gt;INDIRECT("AD"&amp;$C$3+1):INDIRECT("AD"&amp;$C$4))*1)</f>
        <v>9</v>
      </c>
      <c r="AE4" s="31">
        <f ca="1">SUMPRODUCT((INDIRECT("AE"&amp;$C$3):INDIRECT("AE"&amp;$C$4-1)&lt;&gt;INDIRECT("AE"&amp;$C$3+1):INDIRECT("AE"&amp;$C$4))*1)</f>
        <v>12</v>
      </c>
      <c r="AF4" s="31">
        <f ca="1">SUMPRODUCT((INDIRECT("AF"&amp;$C$3):INDIRECT("AF"&amp;$C$4-1)&lt;&gt;INDIRECT("AF"&amp;$C$3+1):INDIRECT("AF"&amp;$C$4))*1)</f>
        <v>16</v>
      </c>
      <c r="AG4" s="31">
        <f ca="1">SUMPRODUCT((INDIRECT("AG"&amp;$C$3):INDIRECT("AG"&amp;$C$4-1)&lt;&gt;INDIRECT("AG"&amp;$C$3+1):INDIRECT("AG"&amp;$C$4))*1)</f>
        <v>11</v>
      </c>
      <c r="AH4" s="30">
        <f ca="1">SUMPRODUCT((INDIRECT("AH"&amp;$C$3):INDIRECT("AH"&amp;$C$4-1)&lt;&gt;INDIRECT("AH"&amp;$C$3+1):INDIRECT("AH"&amp;$C$4))*1)</f>
        <v>0</v>
      </c>
      <c r="AM4" s="117"/>
      <c r="AN4" s="28"/>
      <c r="AO4" s="117"/>
      <c r="AP4" s="3"/>
      <c r="AQ4" s="3"/>
      <c r="AR4" s="3"/>
      <c r="AS4" s="3"/>
      <c r="AT4" s="3"/>
    </row>
    <row r="5" spans="1:52">
      <c r="A5" s="3"/>
      <c r="B5" s="10" t="s">
        <v>25</v>
      </c>
      <c r="C5" s="14">
        <f>COUNTA(B:B)-8</f>
        <v>35</v>
      </c>
      <c r="D5" s="156" t="s">
        <v>14</v>
      </c>
      <c r="E5" s="156"/>
      <c r="F5" s="156"/>
      <c r="G5" s="156"/>
      <c r="H5" s="156"/>
      <c r="I5" s="156"/>
      <c r="J5" s="157"/>
      <c r="K5" s="158" t="s">
        <v>1</v>
      </c>
      <c r="L5" s="158"/>
      <c r="M5" s="158"/>
      <c r="N5" s="158"/>
      <c r="O5" s="158" t="s">
        <v>2</v>
      </c>
      <c r="P5" s="158"/>
      <c r="Q5" s="158"/>
      <c r="R5" s="158"/>
      <c r="S5" s="158" t="s">
        <v>3</v>
      </c>
      <c r="T5" s="158"/>
      <c r="U5" s="158"/>
      <c r="V5" s="158"/>
      <c r="W5" s="158" t="s">
        <v>4</v>
      </c>
      <c r="X5" s="158"/>
      <c r="Y5" s="158"/>
      <c r="Z5" s="158"/>
      <c r="AA5" s="158" t="s">
        <v>5</v>
      </c>
      <c r="AB5" s="158"/>
      <c r="AC5" s="158"/>
      <c r="AD5" s="158"/>
      <c r="AE5" s="161" t="s">
        <v>6</v>
      </c>
      <c r="AF5" s="161"/>
      <c r="AG5" s="161"/>
      <c r="AH5" s="161"/>
      <c r="AI5" s="56"/>
      <c r="AJ5" s="77" t="s">
        <v>1</v>
      </c>
      <c r="AK5" s="115" t="s">
        <v>2</v>
      </c>
      <c r="AL5" s="77" t="s">
        <v>3</v>
      </c>
      <c r="AM5" s="115" t="s">
        <v>4</v>
      </c>
      <c r="AN5" s="59" t="s">
        <v>5</v>
      </c>
      <c r="AO5" s="115" t="s">
        <v>6</v>
      </c>
      <c r="AP5" s="16"/>
      <c r="AQ5" s="16"/>
      <c r="AR5" s="16"/>
      <c r="AS5" s="16"/>
      <c r="AT5" s="16"/>
      <c r="AU5" s="16" t="s">
        <v>77</v>
      </c>
    </row>
    <row r="6" spans="1:52">
      <c r="A6" s="40"/>
      <c r="B6" s="3"/>
      <c r="C6" s="3"/>
      <c r="D6" s="162" t="s">
        <v>18</v>
      </c>
      <c r="E6" s="162"/>
      <c r="F6" s="162"/>
      <c r="G6" s="162"/>
      <c r="H6" s="162"/>
      <c r="I6" s="162"/>
      <c r="J6" s="163"/>
      <c r="K6" s="31">
        <v>1</v>
      </c>
      <c r="L6" s="31">
        <v>2</v>
      </c>
      <c r="M6" s="31">
        <v>4</v>
      </c>
      <c r="N6" s="30">
        <v>8</v>
      </c>
      <c r="O6" s="31">
        <v>1</v>
      </c>
      <c r="P6" s="31">
        <v>2</v>
      </c>
      <c r="Q6" s="31">
        <v>4</v>
      </c>
      <c r="R6" s="30">
        <v>8</v>
      </c>
      <c r="S6" s="31">
        <v>1</v>
      </c>
      <c r="T6" s="31">
        <v>2</v>
      </c>
      <c r="U6" s="31">
        <v>4</v>
      </c>
      <c r="V6" s="30">
        <v>8</v>
      </c>
      <c r="W6" s="31">
        <v>1</v>
      </c>
      <c r="X6" s="31">
        <v>2</v>
      </c>
      <c r="Y6" s="31">
        <v>4</v>
      </c>
      <c r="Z6" s="30">
        <v>8</v>
      </c>
      <c r="AA6" s="31">
        <v>1</v>
      </c>
      <c r="AB6" s="31">
        <v>2</v>
      </c>
      <c r="AC6" s="31">
        <v>4</v>
      </c>
      <c r="AD6" s="30">
        <v>8</v>
      </c>
      <c r="AE6" s="31">
        <v>1</v>
      </c>
      <c r="AF6" s="31">
        <v>2</v>
      </c>
      <c r="AG6" s="31">
        <v>4</v>
      </c>
      <c r="AH6" s="30">
        <v>8</v>
      </c>
      <c r="AM6" s="117"/>
      <c r="AN6" s="91"/>
      <c r="AO6" s="117"/>
      <c r="AP6" s="3"/>
      <c r="AQ6" s="3"/>
      <c r="AR6" s="3"/>
      <c r="AS6" s="3"/>
      <c r="AT6" s="3"/>
    </row>
    <row r="7" spans="1:52">
      <c r="A7" s="171" t="s">
        <v>24</v>
      </c>
      <c r="B7" s="172"/>
      <c r="C7" s="13">
        <v>1</v>
      </c>
      <c r="D7" s="173" t="s">
        <v>11</v>
      </c>
      <c r="E7" s="156"/>
      <c r="F7" s="156"/>
      <c r="G7" s="156"/>
      <c r="H7" s="156"/>
      <c r="I7" s="156"/>
      <c r="J7" s="157"/>
      <c r="K7" s="174" t="s">
        <v>8</v>
      </c>
      <c r="L7" s="175"/>
      <c r="M7" s="175"/>
      <c r="N7" s="175"/>
      <c r="O7" s="175"/>
      <c r="P7" s="175"/>
      <c r="Q7" s="175"/>
      <c r="R7" s="176"/>
      <c r="S7" s="174" t="s">
        <v>9</v>
      </c>
      <c r="T7" s="175"/>
      <c r="U7" s="175"/>
      <c r="V7" s="175"/>
      <c r="W7" s="175"/>
      <c r="X7" s="175"/>
      <c r="Y7" s="175"/>
      <c r="Z7" s="176"/>
      <c r="AA7" s="174" t="s">
        <v>10</v>
      </c>
      <c r="AB7" s="175"/>
      <c r="AC7" s="175"/>
      <c r="AD7" s="175"/>
      <c r="AE7" s="175"/>
      <c r="AF7" s="175"/>
      <c r="AG7" s="175"/>
      <c r="AH7" s="176"/>
      <c r="AI7" s="56"/>
      <c r="AJ7" s="167" t="s">
        <v>19</v>
      </c>
      <c r="AK7" s="168"/>
      <c r="AL7" s="169" t="s">
        <v>20</v>
      </c>
      <c r="AM7" s="170"/>
      <c r="AN7" s="167" t="s">
        <v>21</v>
      </c>
      <c r="AO7" s="168"/>
      <c r="AP7" s="16"/>
      <c r="AQ7" s="16" t="s">
        <v>19</v>
      </c>
      <c r="AR7" s="16" t="s">
        <v>20</v>
      </c>
      <c r="AS7" s="16" t="s">
        <v>21</v>
      </c>
      <c r="AT7" s="16"/>
    </row>
    <row r="8" spans="1:52">
      <c r="A8" s="46"/>
      <c r="B8" s="46"/>
      <c r="C8" s="12"/>
      <c r="D8" s="162" t="s">
        <v>15</v>
      </c>
      <c r="E8" s="162"/>
      <c r="F8" s="162"/>
      <c r="G8" s="162"/>
      <c r="H8" s="162"/>
      <c r="I8" s="162"/>
      <c r="J8" s="163"/>
      <c r="K8" s="51">
        <f t="shared" ref="K8:P9" si="1">L8*2</f>
        <v>128</v>
      </c>
      <c r="L8" s="32">
        <f t="shared" si="1"/>
        <v>64</v>
      </c>
      <c r="M8" s="32">
        <f t="shared" si="1"/>
        <v>32</v>
      </c>
      <c r="N8" s="32">
        <f t="shared" si="1"/>
        <v>16</v>
      </c>
      <c r="O8" s="32">
        <f t="shared" si="1"/>
        <v>8</v>
      </c>
      <c r="P8" s="32">
        <f t="shared" si="1"/>
        <v>4</v>
      </c>
      <c r="Q8" s="32">
        <f>R8*2</f>
        <v>2</v>
      </c>
      <c r="R8" s="34">
        <v>1</v>
      </c>
      <c r="S8" s="51">
        <f t="shared" ref="S8:X9" si="2">T8*2</f>
        <v>128</v>
      </c>
      <c r="T8" s="47">
        <f t="shared" si="2"/>
        <v>64</v>
      </c>
      <c r="U8" s="47">
        <f t="shared" si="2"/>
        <v>32</v>
      </c>
      <c r="V8" s="47">
        <f t="shared" si="2"/>
        <v>16</v>
      </c>
      <c r="W8" s="47">
        <f t="shared" si="2"/>
        <v>8</v>
      </c>
      <c r="X8" s="47">
        <f t="shared" si="2"/>
        <v>4</v>
      </c>
      <c r="Y8" s="47">
        <f>Z8*2</f>
        <v>2</v>
      </c>
      <c r="Z8" s="34">
        <v>1</v>
      </c>
      <c r="AA8" s="32">
        <f t="shared" ref="AA8:AF9" si="3">AB8*2</f>
        <v>128</v>
      </c>
      <c r="AB8" s="92">
        <f t="shared" si="3"/>
        <v>64</v>
      </c>
      <c r="AC8" s="92">
        <f t="shared" si="3"/>
        <v>32</v>
      </c>
      <c r="AD8" s="32">
        <f t="shared" si="3"/>
        <v>16</v>
      </c>
      <c r="AE8" s="32">
        <f t="shared" si="3"/>
        <v>8</v>
      </c>
      <c r="AF8" s="32">
        <f t="shared" si="3"/>
        <v>4</v>
      </c>
      <c r="AG8" s="32">
        <f>AH8*2</f>
        <v>2</v>
      </c>
      <c r="AH8" s="34">
        <v>1</v>
      </c>
      <c r="AI8" s="56"/>
      <c r="AJ8" s="77"/>
      <c r="AK8" s="115"/>
      <c r="AM8" s="115"/>
      <c r="AN8" s="91"/>
      <c r="AO8" s="115"/>
      <c r="AP8" s="16"/>
      <c r="AQ8" s="16"/>
      <c r="AR8" s="16"/>
      <c r="AS8" s="16"/>
      <c r="AT8" s="16"/>
    </row>
    <row r="9" spans="1:52">
      <c r="A9" s="17"/>
      <c r="B9" s="5"/>
      <c r="C9" s="36" t="s">
        <v>7</v>
      </c>
      <c r="D9" s="37" t="s">
        <v>7</v>
      </c>
      <c r="E9" s="164" t="s">
        <v>16</v>
      </c>
      <c r="F9" s="165"/>
      <c r="G9" s="165"/>
      <c r="H9" s="165"/>
      <c r="I9" s="165"/>
      <c r="J9" s="166"/>
      <c r="K9" s="52">
        <f t="shared" si="1"/>
        <v>128</v>
      </c>
      <c r="L9" s="38">
        <f t="shared" si="1"/>
        <v>64</v>
      </c>
      <c r="M9" s="38">
        <f t="shared" si="1"/>
        <v>32</v>
      </c>
      <c r="N9" s="38">
        <f t="shared" si="1"/>
        <v>16</v>
      </c>
      <c r="O9" s="38">
        <f t="shared" si="1"/>
        <v>8</v>
      </c>
      <c r="P9" s="38">
        <f t="shared" si="1"/>
        <v>4</v>
      </c>
      <c r="Q9" s="38">
        <f>R9*2</f>
        <v>2</v>
      </c>
      <c r="R9" s="39">
        <v>1</v>
      </c>
      <c r="S9" s="52">
        <v>1</v>
      </c>
      <c r="T9" s="38">
        <v>1</v>
      </c>
      <c r="U9" s="38">
        <f t="shared" si="2"/>
        <v>2</v>
      </c>
      <c r="V9" s="38">
        <v>1</v>
      </c>
      <c r="W9" s="38">
        <f t="shared" si="2"/>
        <v>8</v>
      </c>
      <c r="X9" s="38">
        <f t="shared" si="2"/>
        <v>4</v>
      </c>
      <c r="Y9" s="38">
        <f>Z9*2</f>
        <v>2</v>
      </c>
      <c r="Z9" s="39">
        <v>1</v>
      </c>
      <c r="AA9" s="38">
        <v>1</v>
      </c>
      <c r="AB9" s="93">
        <v>1</v>
      </c>
      <c r="AC9" s="93">
        <f t="shared" si="3"/>
        <v>2</v>
      </c>
      <c r="AD9" s="39">
        <v>1</v>
      </c>
      <c r="AE9" s="38">
        <f t="shared" si="3"/>
        <v>8</v>
      </c>
      <c r="AF9" s="38">
        <f t="shared" si="3"/>
        <v>4</v>
      </c>
      <c r="AG9" s="38">
        <f>AH9*2</f>
        <v>2</v>
      </c>
      <c r="AH9" s="38">
        <v>1</v>
      </c>
      <c r="AI9" s="57"/>
      <c r="AJ9" s="22"/>
      <c r="AK9" s="73"/>
      <c r="AL9" s="22"/>
      <c r="AM9" s="73"/>
      <c r="AN9" s="17"/>
      <c r="AO9" s="73"/>
      <c r="AP9" s="17"/>
      <c r="AQ9" s="17"/>
      <c r="AR9" s="17"/>
      <c r="AS9" s="17"/>
      <c r="AT9" s="17"/>
    </row>
    <row r="10" spans="1:52" ht="15" customHeight="1">
      <c r="A10" s="45"/>
      <c r="B10" s="44" t="s">
        <v>17</v>
      </c>
      <c r="C10" s="2" t="s">
        <v>31</v>
      </c>
      <c r="D10" s="1" t="s">
        <v>0</v>
      </c>
      <c r="E10" s="8" t="s">
        <v>19</v>
      </c>
      <c r="F10" s="9" t="s">
        <v>20</v>
      </c>
      <c r="G10" s="9" t="s">
        <v>21</v>
      </c>
      <c r="H10" s="9" t="s">
        <v>22</v>
      </c>
      <c r="I10" s="9" t="s">
        <v>23</v>
      </c>
      <c r="J10" s="9"/>
      <c r="K10" s="41"/>
      <c r="L10" s="42"/>
      <c r="M10" s="42"/>
      <c r="N10" s="43"/>
      <c r="O10" s="41"/>
      <c r="P10" s="42"/>
      <c r="Q10" s="42"/>
      <c r="R10" s="43"/>
      <c r="S10" s="118"/>
      <c r="T10" s="118"/>
      <c r="U10" s="159"/>
      <c r="V10" s="160"/>
      <c r="W10" s="41"/>
      <c r="X10" s="42"/>
      <c r="Y10" s="42"/>
      <c r="Z10" s="43"/>
      <c r="AA10" s="42"/>
      <c r="AB10" s="42"/>
      <c r="AC10" s="42"/>
      <c r="AD10" s="43"/>
      <c r="AE10" s="42"/>
      <c r="AF10" s="42"/>
      <c r="AG10" s="42"/>
      <c r="AH10" s="43"/>
      <c r="AI10" s="56"/>
      <c r="AJ10" s="77"/>
      <c r="AK10" s="94"/>
      <c r="AL10" s="78"/>
      <c r="AM10" s="94"/>
      <c r="AN10" s="78"/>
      <c r="AO10" s="94"/>
      <c r="AP10" s="16"/>
      <c r="AQ10" s="16"/>
      <c r="AR10" s="16"/>
      <c r="AS10" s="16"/>
      <c r="AT10" s="16"/>
    </row>
    <row r="11" spans="1:52" s="20" customFormat="1" ht="15">
      <c r="A11" s="11" t="s">
        <v>45</v>
      </c>
      <c r="B11" s="153" t="s">
        <v>57</v>
      </c>
      <c r="C11" s="23">
        <f t="shared" ref="C11:C45" si="4">LEN(B11)-$C$7+1</f>
        <v>6</v>
      </c>
      <c r="D11" s="24">
        <f t="shared" ref="D11:D45" si="5">C11*4</f>
        <v>24</v>
      </c>
      <c r="E11" s="53" t="str">
        <f t="shared" ref="E11:E45" si="6">MID(B11,$C$7,2)</f>
        <v>5B</v>
      </c>
      <c r="F11" s="27" t="str">
        <f t="shared" ref="F11:F45" si="7">MID(B11,$C$7+2,2)</f>
        <v>3A</v>
      </c>
      <c r="G11" s="25" t="str">
        <f t="shared" ref="G11:G45" si="8">MID(B11,$C$7+4,2)</f>
        <v>40</v>
      </c>
      <c r="H11" s="25" t="str">
        <f t="shared" ref="H11:H45" si="9">MID(B11,$C$7+6,2)</f>
        <v/>
      </c>
      <c r="I11" s="25" t="str">
        <f t="shared" ref="I11:I45" si="10">MID(B11,$C$7+8,2)</f>
        <v/>
      </c>
      <c r="J11" s="24" t="str">
        <f t="shared" ref="J11:J45" si="11">MID(B11,$C$7+20,2)</f>
        <v/>
      </c>
      <c r="K11" s="53" t="str">
        <f t="shared" ref="K11:R20" si="12">MID(HEX2BIN($E11,8),K$2,1)</f>
        <v>0</v>
      </c>
      <c r="L11" s="27" t="str">
        <f t="shared" si="12"/>
        <v>1</v>
      </c>
      <c r="M11" s="27" t="str">
        <f t="shared" si="12"/>
        <v>0</v>
      </c>
      <c r="N11" s="35" t="str">
        <f t="shared" si="12"/>
        <v>1</v>
      </c>
      <c r="O11" s="27" t="str">
        <f t="shared" si="12"/>
        <v>1</v>
      </c>
      <c r="P11" s="27" t="str">
        <f t="shared" si="12"/>
        <v>0</v>
      </c>
      <c r="Q11" s="27" t="str">
        <f t="shared" si="12"/>
        <v>1</v>
      </c>
      <c r="R11" s="27" t="str">
        <f t="shared" si="12"/>
        <v>1</v>
      </c>
      <c r="S11" s="53" t="str">
        <f t="shared" ref="S11:Z20" si="13">MID(HEX2BIN($F11,8),S$2,1)</f>
        <v>0</v>
      </c>
      <c r="T11" s="27" t="str">
        <f t="shared" si="13"/>
        <v>0</v>
      </c>
      <c r="U11" s="27" t="str">
        <f t="shared" si="13"/>
        <v>1</v>
      </c>
      <c r="V11" s="35" t="str">
        <f t="shared" si="13"/>
        <v>1</v>
      </c>
      <c r="W11" s="95" t="str">
        <f t="shared" si="13"/>
        <v>1</v>
      </c>
      <c r="X11" s="96" t="str">
        <f t="shared" si="13"/>
        <v>0</v>
      </c>
      <c r="Y11" s="27" t="str">
        <f t="shared" si="13"/>
        <v>1</v>
      </c>
      <c r="Z11" s="35" t="str">
        <f t="shared" si="13"/>
        <v>0</v>
      </c>
      <c r="AA11" s="27" t="str">
        <f t="shared" ref="AA11:AH20" si="14">MID(HEX2BIN($G11,8),AA$2,1)</f>
        <v>0</v>
      </c>
      <c r="AB11" s="97" t="str">
        <f t="shared" si="14"/>
        <v>1</v>
      </c>
      <c r="AC11" s="98" t="str">
        <f t="shared" si="14"/>
        <v>0</v>
      </c>
      <c r="AD11" s="99" t="str">
        <f t="shared" si="14"/>
        <v>0</v>
      </c>
      <c r="AE11" s="111" t="str">
        <f t="shared" si="14"/>
        <v>0</v>
      </c>
      <c r="AF11" s="99" t="str">
        <f t="shared" si="14"/>
        <v>0</v>
      </c>
      <c r="AG11" s="99" t="str">
        <f t="shared" si="14"/>
        <v>0</v>
      </c>
      <c r="AH11" s="112" t="str">
        <f t="shared" si="14"/>
        <v>0</v>
      </c>
      <c r="AI11" s="58"/>
      <c r="AJ11" s="60">
        <f t="shared" ref="AJ11:AJ45" si="15">K11*K$6+L11*L$6+M11*M$6+N11*N$6</f>
        <v>10</v>
      </c>
      <c r="AK11" s="75">
        <f t="shared" ref="AK11:AK45" si="16">O11*O$6+P11*P$6+Q11*Q$6+R11*R$6</f>
        <v>13</v>
      </c>
      <c r="AL11" s="60">
        <f t="shared" ref="AL11:AL45" si="17">S11*S$6+T11*T$6+U11*U$6+V11*V$6</f>
        <v>12</v>
      </c>
      <c r="AM11" s="75">
        <f t="shared" ref="AM11:AM45" si="18">W11*W$6+X11*X$6+Y11*Y$6+Z11*Z$6</f>
        <v>5</v>
      </c>
      <c r="AN11" s="60">
        <f t="shared" ref="AN11:AN45" si="19">AA11*AA$6+AB11*AB$6+AC11*AC$6+AD11*AD$6</f>
        <v>2</v>
      </c>
      <c r="AO11" s="75">
        <f t="shared" ref="AO11:AO45" si="20">AE11*AE$6+AF11*AF$6+AG11*AG$6+AH11*AH$6</f>
        <v>0</v>
      </c>
      <c r="AP11" s="26"/>
      <c r="AQ11" s="26">
        <f t="shared" ref="AQ11:AQ45" si="21">AJ11*16+AK11</f>
        <v>173</v>
      </c>
      <c r="AR11" s="26">
        <f t="shared" ref="AR11:AR45" si="22">AL11*16+AM11</f>
        <v>197</v>
      </c>
      <c r="AS11" s="26">
        <f t="shared" ref="AS11:AS45" si="23">AN11*16+AO11</f>
        <v>32</v>
      </c>
      <c r="AT11" s="26"/>
      <c r="AU11" s="127" t="str">
        <f t="shared" ref="AU11:AU45" si="24">MID(B11,2,4)</f>
        <v>B3A4</v>
      </c>
      <c r="AX11" s="7" t="str">
        <f t="shared" ref="AX11:AX45" si="25">(MID(A11,1,3))</f>
        <v xml:space="preserve">ON </v>
      </c>
      <c r="AY11" s="7" t="str">
        <f t="shared" ref="AY11:AY45" si="26">RIGHT(A11,1)</f>
        <v>A</v>
      </c>
      <c r="AZ11" s="20">
        <v>1</v>
      </c>
    </row>
    <row r="12" spans="1:52" s="20" customFormat="1" ht="15">
      <c r="A12" s="11" t="s">
        <v>47</v>
      </c>
      <c r="B12" s="127" t="s">
        <v>64</v>
      </c>
      <c r="C12" s="6">
        <f t="shared" si="4"/>
        <v>6</v>
      </c>
      <c r="D12" s="4">
        <f t="shared" si="5"/>
        <v>24</v>
      </c>
      <c r="E12" s="116" t="str">
        <f t="shared" si="6"/>
        <v>5B</v>
      </c>
      <c r="F12" s="11" t="str">
        <f t="shared" si="7"/>
        <v>3A</v>
      </c>
      <c r="G12" s="7" t="str">
        <f t="shared" si="8"/>
        <v>4C</v>
      </c>
      <c r="H12" s="7" t="str">
        <f t="shared" si="9"/>
        <v/>
      </c>
      <c r="I12" s="7" t="str">
        <f t="shared" si="10"/>
        <v/>
      </c>
      <c r="J12" s="4" t="str">
        <f t="shared" si="11"/>
        <v/>
      </c>
      <c r="K12" s="116" t="str">
        <f t="shared" si="12"/>
        <v>0</v>
      </c>
      <c r="L12" s="11" t="str">
        <f t="shared" si="12"/>
        <v>1</v>
      </c>
      <c r="M12" s="11" t="str">
        <f t="shared" si="12"/>
        <v>0</v>
      </c>
      <c r="N12" s="117" t="str">
        <f t="shared" si="12"/>
        <v>1</v>
      </c>
      <c r="O12" s="11" t="str">
        <f t="shared" si="12"/>
        <v>1</v>
      </c>
      <c r="P12" s="11" t="str">
        <f t="shared" si="12"/>
        <v>0</v>
      </c>
      <c r="Q12" s="11" t="str">
        <f t="shared" si="12"/>
        <v>1</v>
      </c>
      <c r="R12" s="11" t="str">
        <f t="shared" si="12"/>
        <v>1</v>
      </c>
      <c r="S12" s="116" t="str">
        <f t="shared" si="13"/>
        <v>0</v>
      </c>
      <c r="T12" s="11" t="str">
        <f t="shared" si="13"/>
        <v>0</v>
      </c>
      <c r="U12" s="11" t="str">
        <f t="shared" si="13"/>
        <v>1</v>
      </c>
      <c r="V12" s="117" t="str">
        <f t="shared" si="13"/>
        <v>1</v>
      </c>
      <c r="W12" s="105" t="str">
        <f t="shared" si="13"/>
        <v>1</v>
      </c>
      <c r="X12" s="106" t="str">
        <f t="shared" si="13"/>
        <v>0</v>
      </c>
      <c r="Y12" s="11" t="str">
        <f t="shared" si="13"/>
        <v>1</v>
      </c>
      <c r="Z12" s="117" t="str">
        <f t="shared" si="13"/>
        <v>0</v>
      </c>
      <c r="AA12" s="11" t="str">
        <f t="shared" si="14"/>
        <v>0</v>
      </c>
      <c r="AB12" s="85" t="str">
        <f t="shared" si="14"/>
        <v>1</v>
      </c>
      <c r="AC12" s="86" t="str">
        <f t="shared" si="14"/>
        <v>0</v>
      </c>
      <c r="AD12" s="88" t="str">
        <f t="shared" si="14"/>
        <v>0</v>
      </c>
      <c r="AE12" s="109" t="str">
        <f t="shared" si="14"/>
        <v>1</v>
      </c>
      <c r="AF12" s="88" t="str">
        <f t="shared" si="14"/>
        <v>1</v>
      </c>
      <c r="AG12" s="88" t="str">
        <f t="shared" si="14"/>
        <v>0</v>
      </c>
      <c r="AH12" s="110" t="str">
        <f t="shared" si="14"/>
        <v>0</v>
      </c>
      <c r="AI12" s="55"/>
      <c r="AJ12" s="61">
        <f t="shared" si="15"/>
        <v>10</v>
      </c>
      <c r="AK12" s="74">
        <f t="shared" si="16"/>
        <v>13</v>
      </c>
      <c r="AL12" s="61">
        <f t="shared" si="17"/>
        <v>12</v>
      </c>
      <c r="AM12" s="74">
        <f t="shared" si="18"/>
        <v>5</v>
      </c>
      <c r="AN12" s="61">
        <f t="shared" si="19"/>
        <v>2</v>
      </c>
      <c r="AO12" s="74">
        <f t="shared" si="20"/>
        <v>3</v>
      </c>
      <c r="AQ12" s="20">
        <f t="shared" si="21"/>
        <v>173</v>
      </c>
      <c r="AR12" s="20">
        <f t="shared" si="22"/>
        <v>197</v>
      </c>
      <c r="AS12" s="20">
        <f t="shared" si="23"/>
        <v>35</v>
      </c>
      <c r="AU12" s="127" t="str">
        <f t="shared" si="24"/>
        <v>B3A4</v>
      </c>
      <c r="AX12" s="7" t="str">
        <f t="shared" si="25"/>
        <v xml:space="preserve">ON </v>
      </c>
      <c r="AY12" s="7" t="str">
        <f t="shared" si="26"/>
        <v>C</v>
      </c>
      <c r="AZ12" s="20">
        <v>1</v>
      </c>
    </row>
    <row r="13" spans="1:52" s="20" customFormat="1" ht="15">
      <c r="A13" s="11" t="s">
        <v>45</v>
      </c>
      <c r="B13" s="127" t="s">
        <v>56</v>
      </c>
      <c r="C13" s="6">
        <f t="shared" si="4"/>
        <v>6</v>
      </c>
      <c r="D13" s="4">
        <f t="shared" si="5"/>
        <v>24</v>
      </c>
      <c r="E13" s="116" t="str">
        <f t="shared" si="6"/>
        <v>5F</v>
      </c>
      <c r="F13" s="11" t="str">
        <f t="shared" si="7"/>
        <v>05</v>
      </c>
      <c r="G13" s="7" t="str">
        <f t="shared" si="8"/>
        <v>30</v>
      </c>
      <c r="H13" s="7" t="str">
        <f t="shared" si="9"/>
        <v/>
      </c>
      <c r="I13" s="7" t="str">
        <f t="shared" si="10"/>
        <v/>
      </c>
      <c r="J13" s="4" t="str">
        <f t="shared" si="11"/>
        <v/>
      </c>
      <c r="K13" s="116" t="str">
        <f t="shared" si="12"/>
        <v>0</v>
      </c>
      <c r="L13" s="11" t="str">
        <f t="shared" si="12"/>
        <v>1</v>
      </c>
      <c r="M13" s="11" t="str">
        <f t="shared" si="12"/>
        <v>0</v>
      </c>
      <c r="N13" s="117" t="str">
        <f t="shared" si="12"/>
        <v>1</v>
      </c>
      <c r="O13" s="11" t="str">
        <f t="shared" si="12"/>
        <v>1</v>
      </c>
      <c r="P13" s="11" t="str">
        <f t="shared" si="12"/>
        <v>1</v>
      </c>
      <c r="Q13" s="11" t="str">
        <f t="shared" si="12"/>
        <v>1</v>
      </c>
      <c r="R13" s="11" t="str">
        <f t="shared" si="12"/>
        <v>1</v>
      </c>
      <c r="S13" s="116" t="str">
        <f t="shared" si="13"/>
        <v>0</v>
      </c>
      <c r="T13" s="11" t="str">
        <f t="shared" si="13"/>
        <v>0</v>
      </c>
      <c r="U13" s="11" t="str">
        <f t="shared" si="13"/>
        <v>0</v>
      </c>
      <c r="V13" s="117" t="str">
        <f t="shared" si="13"/>
        <v>0</v>
      </c>
      <c r="W13" s="105" t="str">
        <f t="shared" si="13"/>
        <v>0</v>
      </c>
      <c r="X13" s="106" t="str">
        <f t="shared" si="13"/>
        <v>1</v>
      </c>
      <c r="Y13" s="11" t="str">
        <f t="shared" si="13"/>
        <v>0</v>
      </c>
      <c r="Z13" s="117" t="str">
        <f t="shared" si="13"/>
        <v>1</v>
      </c>
      <c r="AA13" s="11" t="str">
        <f t="shared" si="14"/>
        <v>0</v>
      </c>
      <c r="AB13" s="85" t="str">
        <f t="shared" si="14"/>
        <v>0</v>
      </c>
      <c r="AC13" s="86" t="str">
        <f t="shared" si="14"/>
        <v>1</v>
      </c>
      <c r="AD13" s="88" t="str">
        <f t="shared" si="14"/>
        <v>1</v>
      </c>
      <c r="AE13" s="109" t="str">
        <f t="shared" si="14"/>
        <v>0</v>
      </c>
      <c r="AF13" s="88" t="str">
        <f t="shared" si="14"/>
        <v>0</v>
      </c>
      <c r="AG13" s="88" t="str">
        <f t="shared" si="14"/>
        <v>0</v>
      </c>
      <c r="AH13" s="110" t="str">
        <f t="shared" si="14"/>
        <v>0</v>
      </c>
      <c r="AI13" s="55"/>
      <c r="AJ13" s="61">
        <f t="shared" si="15"/>
        <v>10</v>
      </c>
      <c r="AK13" s="74">
        <f t="shared" si="16"/>
        <v>15</v>
      </c>
      <c r="AL13" s="61">
        <f t="shared" si="17"/>
        <v>0</v>
      </c>
      <c r="AM13" s="74">
        <f t="shared" si="18"/>
        <v>10</v>
      </c>
      <c r="AN13" s="61">
        <f t="shared" si="19"/>
        <v>12</v>
      </c>
      <c r="AO13" s="74">
        <f t="shared" si="20"/>
        <v>0</v>
      </c>
      <c r="AQ13" s="20">
        <f t="shared" si="21"/>
        <v>175</v>
      </c>
      <c r="AR13" s="20">
        <f t="shared" si="22"/>
        <v>10</v>
      </c>
      <c r="AS13" s="20">
        <f t="shared" si="23"/>
        <v>192</v>
      </c>
      <c r="AU13" s="127" t="str">
        <f t="shared" si="24"/>
        <v>F053</v>
      </c>
      <c r="AV13" s="20">
        <v>8</v>
      </c>
      <c r="AX13" s="7" t="str">
        <f t="shared" si="25"/>
        <v xml:space="preserve">ON </v>
      </c>
      <c r="AY13" s="7" t="str">
        <f t="shared" si="26"/>
        <v>A</v>
      </c>
      <c r="AZ13" s="20">
        <v>1</v>
      </c>
    </row>
    <row r="14" spans="1:52" s="20" customFormat="1" ht="15">
      <c r="A14" s="11" t="s">
        <v>47</v>
      </c>
      <c r="B14" s="127" t="s">
        <v>65</v>
      </c>
      <c r="C14" s="6">
        <f t="shared" si="4"/>
        <v>6</v>
      </c>
      <c r="D14" s="4">
        <f t="shared" si="5"/>
        <v>24</v>
      </c>
      <c r="E14" s="116" t="str">
        <f t="shared" si="6"/>
        <v>5F</v>
      </c>
      <c r="F14" s="11" t="str">
        <f t="shared" si="7"/>
        <v>05</v>
      </c>
      <c r="G14" s="7" t="str">
        <f t="shared" si="8"/>
        <v>3C</v>
      </c>
      <c r="H14" s="7" t="str">
        <f t="shared" si="9"/>
        <v/>
      </c>
      <c r="I14" s="7" t="str">
        <f t="shared" si="10"/>
        <v/>
      </c>
      <c r="J14" s="4" t="str">
        <f t="shared" si="11"/>
        <v/>
      </c>
      <c r="K14" s="116" t="str">
        <f t="shared" si="12"/>
        <v>0</v>
      </c>
      <c r="L14" s="11" t="str">
        <f t="shared" si="12"/>
        <v>1</v>
      </c>
      <c r="M14" s="11" t="str">
        <f t="shared" si="12"/>
        <v>0</v>
      </c>
      <c r="N14" s="117" t="str">
        <f t="shared" si="12"/>
        <v>1</v>
      </c>
      <c r="O14" s="11" t="str">
        <f t="shared" si="12"/>
        <v>1</v>
      </c>
      <c r="P14" s="11" t="str">
        <f t="shared" si="12"/>
        <v>1</v>
      </c>
      <c r="Q14" s="11" t="str">
        <f t="shared" si="12"/>
        <v>1</v>
      </c>
      <c r="R14" s="11" t="str">
        <f t="shared" si="12"/>
        <v>1</v>
      </c>
      <c r="S14" s="116" t="str">
        <f t="shared" si="13"/>
        <v>0</v>
      </c>
      <c r="T14" s="11" t="str">
        <f t="shared" si="13"/>
        <v>0</v>
      </c>
      <c r="U14" s="11" t="str">
        <f t="shared" si="13"/>
        <v>0</v>
      </c>
      <c r="V14" s="117" t="str">
        <f t="shared" si="13"/>
        <v>0</v>
      </c>
      <c r="W14" s="105" t="str">
        <f t="shared" si="13"/>
        <v>0</v>
      </c>
      <c r="X14" s="106" t="str">
        <f t="shared" si="13"/>
        <v>1</v>
      </c>
      <c r="Y14" s="11" t="str">
        <f t="shared" si="13"/>
        <v>0</v>
      </c>
      <c r="Z14" s="117" t="str">
        <f t="shared" si="13"/>
        <v>1</v>
      </c>
      <c r="AA14" s="11" t="str">
        <f t="shared" si="14"/>
        <v>0</v>
      </c>
      <c r="AB14" s="85" t="str">
        <f t="shared" si="14"/>
        <v>0</v>
      </c>
      <c r="AC14" s="86" t="str">
        <f t="shared" si="14"/>
        <v>1</v>
      </c>
      <c r="AD14" s="88" t="str">
        <f t="shared" si="14"/>
        <v>1</v>
      </c>
      <c r="AE14" s="109" t="str">
        <f t="shared" si="14"/>
        <v>1</v>
      </c>
      <c r="AF14" s="88" t="str">
        <f t="shared" si="14"/>
        <v>1</v>
      </c>
      <c r="AG14" s="88" t="str">
        <f t="shared" si="14"/>
        <v>0</v>
      </c>
      <c r="AH14" s="110" t="str">
        <f t="shared" si="14"/>
        <v>0</v>
      </c>
      <c r="AI14" s="55"/>
      <c r="AJ14" s="61">
        <f t="shared" si="15"/>
        <v>10</v>
      </c>
      <c r="AK14" s="74">
        <f t="shared" si="16"/>
        <v>15</v>
      </c>
      <c r="AL14" s="61">
        <f t="shared" si="17"/>
        <v>0</v>
      </c>
      <c r="AM14" s="74">
        <f t="shared" si="18"/>
        <v>10</v>
      </c>
      <c r="AN14" s="61">
        <f t="shared" si="19"/>
        <v>12</v>
      </c>
      <c r="AO14" s="74">
        <f t="shared" si="20"/>
        <v>3</v>
      </c>
      <c r="AQ14" s="20">
        <f t="shared" si="21"/>
        <v>175</v>
      </c>
      <c r="AR14" s="20">
        <f t="shared" si="22"/>
        <v>10</v>
      </c>
      <c r="AS14" s="20">
        <f t="shared" si="23"/>
        <v>195</v>
      </c>
      <c r="AU14" s="127" t="str">
        <f t="shared" si="24"/>
        <v>F053</v>
      </c>
      <c r="AX14" s="7" t="str">
        <f t="shared" si="25"/>
        <v xml:space="preserve">ON </v>
      </c>
      <c r="AY14" s="7" t="str">
        <f t="shared" si="26"/>
        <v>C</v>
      </c>
      <c r="AZ14" s="20">
        <v>1</v>
      </c>
    </row>
    <row r="15" spans="1:52" s="20" customFormat="1" ht="15">
      <c r="A15" s="11" t="s">
        <v>45</v>
      </c>
      <c r="B15" s="127" t="s">
        <v>55</v>
      </c>
      <c r="C15" s="6">
        <f t="shared" si="4"/>
        <v>6</v>
      </c>
      <c r="D15" s="4">
        <f t="shared" si="5"/>
        <v>24</v>
      </c>
      <c r="E15" s="116" t="str">
        <f t="shared" si="6"/>
        <v>5A</v>
      </c>
      <c r="F15" s="11" t="str">
        <f t="shared" si="7"/>
        <v>98</v>
      </c>
      <c r="G15" s="7" t="str">
        <f t="shared" si="8"/>
        <v>B0</v>
      </c>
      <c r="H15" s="7" t="str">
        <f t="shared" si="9"/>
        <v/>
      </c>
      <c r="I15" s="7" t="str">
        <f t="shared" si="10"/>
        <v/>
      </c>
      <c r="J15" s="4" t="str">
        <f t="shared" si="11"/>
        <v/>
      </c>
      <c r="K15" s="116" t="str">
        <f t="shared" si="12"/>
        <v>0</v>
      </c>
      <c r="L15" s="11" t="str">
        <f t="shared" si="12"/>
        <v>1</v>
      </c>
      <c r="M15" s="11" t="str">
        <f t="shared" si="12"/>
        <v>0</v>
      </c>
      <c r="N15" s="117" t="str">
        <f t="shared" si="12"/>
        <v>1</v>
      </c>
      <c r="O15" s="11" t="str">
        <f t="shared" si="12"/>
        <v>1</v>
      </c>
      <c r="P15" s="11" t="str">
        <f t="shared" si="12"/>
        <v>0</v>
      </c>
      <c r="Q15" s="11" t="str">
        <f t="shared" si="12"/>
        <v>1</v>
      </c>
      <c r="R15" s="11" t="str">
        <f t="shared" si="12"/>
        <v>0</v>
      </c>
      <c r="S15" s="116" t="str">
        <f t="shared" si="13"/>
        <v>1</v>
      </c>
      <c r="T15" s="11" t="str">
        <f t="shared" si="13"/>
        <v>0</v>
      </c>
      <c r="U15" s="11" t="str">
        <f t="shared" si="13"/>
        <v>0</v>
      </c>
      <c r="V15" s="117" t="str">
        <f t="shared" si="13"/>
        <v>1</v>
      </c>
      <c r="W15" s="105" t="str">
        <f t="shared" si="13"/>
        <v>1</v>
      </c>
      <c r="X15" s="106" t="str">
        <f t="shared" si="13"/>
        <v>0</v>
      </c>
      <c r="Y15" s="11" t="str">
        <f t="shared" si="13"/>
        <v>0</v>
      </c>
      <c r="Z15" s="117" t="str">
        <f t="shared" si="13"/>
        <v>0</v>
      </c>
      <c r="AA15" s="11" t="str">
        <f t="shared" si="14"/>
        <v>1</v>
      </c>
      <c r="AB15" s="85" t="str">
        <f t="shared" si="14"/>
        <v>0</v>
      </c>
      <c r="AC15" s="86" t="str">
        <f t="shared" si="14"/>
        <v>1</v>
      </c>
      <c r="AD15" s="88" t="str">
        <f t="shared" si="14"/>
        <v>1</v>
      </c>
      <c r="AE15" s="109" t="str">
        <f t="shared" si="14"/>
        <v>0</v>
      </c>
      <c r="AF15" s="88" t="str">
        <f t="shared" si="14"/>
        <v>0</v>
      </c>
      <c r="AG15" s="88" t="str">
        <f t="shared" si="14"/>
        <v>0</v>
      </c>
      <c r="AH15" s="110" t="str">
        <f t="shared" si="14"/>
        <v>0</v>
      </c>
      <c r="AI15" s="55"/>
      <c r="AJ15" s="61">
        <f t="shared" si="15"/>
        <v>10</v>
      </c>
      <c r="AK15" s="74">
        <f t="shared" si="16"/>
        <v>5</v>
      </c>
      <c r="AL15" s="61">
        <f t="shared" si="17"/>
        <v>9</v>
      </c>
      <c r="AM15" s="74">
        <f t="shared" si="18"/>
        <v>1</v>
      </c>
      <c r="AN15" s="61">
        <f t="shared" si="19"/>
        <v>13</v>
      </c>
      <c r="AO15" s="74">
        <f t="shared" si="20"/>
        <v>0</v>
      </c>
      <c r="AQ15" s="20">
        <f t="shared" si="21"/>
        <v>165</v>
      </c>
      <c r="AR15" s="20">
        <f t="shared" si="22"/>
        <v>145</v>
      </c>
      <c r="AS15" s="20">
        <f t="shared" si="23"/>
        <v>208</v>
      </c>
      <c r="AU15" s="127" t="str">
        <f t="shared" si="24"/>
        <v>A98B</v>
      </c>
      <c r="AX15" s="7" t="str">
        <f t="shared" si="25"/>
        <v xml:space="preserve">ON </v>
      </c>
      <c r="AY15" s="7" t="str">
        <f t="shared" si="26"/>
        <v>A</v>
      </c>
      <c r="AZ15" s="20">
        <v>1</v>
      </c>
    </row>
    <row r="16" spans="1:52" s="20" customFormat="1" ht="15">
      <c r="A16" s="11" t="s">
        <v>47</v>
      </c>
      <c r="B16" s="127" t="s">
        <v>66</v>
      </c>
      <c r="C16" s="6">
        <f t="shared" si="4"/>
        <v>6</v>
      </c>
      <c r="D16" s="4">
        <f t="shared" si="5"/>
        <v>24</v>
      </c>
      <c r="E16" s="116" t="str">
        <f t="shared" si="6"/>
        <v>5A</v>
      </c>
      <c r="F16" s="11" t="str">
        <f t="shared" si="7"/>
        <v>98</v>
      </c>
      <c r="G16" s="7" t="str">
        <f t="shared" si="8"/>
        <v>BC</v>
      </c>
      <c r="H16" s="7" t="str">
        <f t="shared" si="9"/>
        <v/>
      </c>
      <c r="I16" s="7" t="str">
        <f t="shared" si="10"/>
        <v/>
      </c>
      <c r="J16" s="4" t="str">
        <f t="shared" si="11"/>
        <v/>
      </c>
      <c r="K16" s="116" t="str">
        <f t="shared" si="12"/>
        <v>0</v>
      </c>
      <c r="L16" s="11" t="str">
        <f t="shared" si="12"/>
        <v>1</v>
      </c>
      <c r="M16" s="11" t="str">
        <f t="shared" si="12"/>
        <v>0</v>
      </c>
      <c r="N16" s="117" t="str">
        <f t="shared" si="12"/>
        <v>1</v>
      </c>
      <c r="O16" s="11" t="str">
        <f t="shared" si="12"/>
        <v>1</v>
      </c>
      <c r="P16" s="11" t="str">
        <f t="shared" si="12"/>
        <v>0</v>
      </c>
      <c r="Q16" s="11" t="str">
        <f t="shared" si="12"/>
        <v>1</v>
      </c>
      <c r="R16" s="11" t="str">
        <f t="shared" si="12"/>
        <v>0</v>
      </c>
      <c r="S16" s="116" t="str">
        <f t="shared" si="13"/>
        <v>1</v>
      </c>
      <c r="T16" s="11" t="str">
        <f t="shared" si="13"/>
        <v>0</v>
      </c>
      <c r="U16" s="11" t="str">
        <f t="shared" si="13"/>
        <v>0</v>
      </c>
      <c r="V16" s="117" t="str">
        <f t="shared" si="13"/>
        <v>1</v>
      </c>
      <c r="W16" s="105" t="str">
        <f t="shared" si="13"/>
        <v>1</v>
      </c>
      <c r="X16" s="106" t="str">
        <f t="shared" si="13"/>
        <v>0</v>
      </c>
      <c r="Y16" s="11" t="str">
        <f t="shared" si="13"/>
        <v>0</v>
      </c>
      <c r="Z16" s="117" t="str">
        <f t="shared" si="13"/>
        <v>0</v>
      </c>
      <c r="AA16" s="11" t="str">
        <f t="shared" si="14"/>
        <v>1</v>
      </c>
      <c r="AB16" s="85" t="str">
        <f t="shared" si="14"/>
        <v>0</v>
      </c>
      <c r="AC16" s="86" t="str">
        <f t="shared" si="14"/>
        <v>1</v>
      </c>
      <c r="AD16" s="88" t="str">
        <f t="shared" si="14"/>
        <v>1</v>
      </c>
      <c r="AE16" s="109" t="str">
        <f t="shared" si="14"/>
        <v>1</v>
      </c>
      <c r="AF16" s="88" t="str">
        <f t="shared" si="14"/>
        <v>1</v>
      </c>
      <c r="AG16" s="88" t="str">
        <f t="shared" si="14"/>
        <v>0</v>
      </c>
      <c r="AH16" s="110" t="str">
        <f t="shared" si="14"/>
        <v>0</v>
      </c>
      <c r="AI16" s="55"/>
      <c r="AJ16" s="61">
        <f t="shared" si="15"/>
        <v>10</v>
      </c>
      <c r="AK16" s="74">
        <f t="shared" si="16"/>
        <v>5</v>
      </c>
      <c r="AL16" s="61">
        <f t="shared" si="17"/>
        <v>9</v>
      </c>
      <c r="AM16" s="74">
        <f t="shared" si="18"/>
        <v>1</v>
      </c>
      <c r="AN16" s="61">
        <f t="shared" si="19"/>
        <v>13</v>
      </c>
      <c r="AO16" s="74">
        <f t="shared" si="20"/>
        <v>3</v>
      </c>
      <c r="AQ16" s="20">
        <f t="shared" si="21"/>
        <v>165</v>
      </c>
      <c r="AR16" s="20">
        <f t="shared" si="22"/>
        <v>145</v>
      </c>
      <c r="AS16" s="20">
        <f t="shared" si="23"/>
        <v>211</v>
      </c>
      <c r="AU16" s="127" t="str">
        <f t="shared" si="24"/>
        <v>A98B</v>
      </c>
      <c r="AX16" s="7" t="str">
        <f t="shared" si="25"/>
        <v xml:space="preserve">ON </v>
      </c>
      <c r="AY16" s="7" t="str">
        <f t="shared" si="26"/>
        <v>C</v>
      </c>
      <c r="AZ16" s="20">
        <v>1</v>
      </c>
    </row>
    <row r="17" spans="1:52" s="72" customFormat="1" ht="15">
      <c r="A17" s="67" t="s">
        <v>47</v>
      </c>
      <c r="B17" s="123" t="s">
        <v>67</v>
      </c>
      <c r="C17" s="64">
        <f t="shared" si="4"/>
        <v>6</v>
      </c>
      <c r="D17" s="65">
        <f t="shared" si="5"/>
        <v>24</v>
      </c>
      <c r="E17" s="66" t="str">
        <f t="shared" si="6"/>
        <v>51</v>
      </c>
      <c r="F17" s="67" t="str">
        <f t="shared" si="7"/>
        <v>1C</v>
      </c>
      <c r="G17" s="68" t="str">
        <f t="shared" si="8"/>
        <v>7C</v>
      </c>
      <c r="H17" s="68" t="str">
        <f t="shared" si="9"/>
        <v/>
      </c>
      <c r="I17" s="68" t="str">
        <f t="shared" si="10"/>
        <v/>
      </c>
      <c r="J17" s="65" t="str">
        <f t="shared" si="11"/>
        <v/>
      </c>
      <c r="K17" s="66" t="str">
        <f t="shared" si="12"/>
        <v>0</v>
      </c>
      <c r="L17" s="67" t="str">
        <f t="shared" si="12"/>
        <v>1</v>
      </c>
      <c r="M17" s="67" t="str">
        <f t="shared" si="12"/>
        <v>0</v>
      </c>
      <c r="N17" s="69" t="str">
        <f t="shared" si="12"/>
        <v>1</v>
      </c>
      <c r="O17" s="67" t="str">
        <f t="shared" si="12"/>
        <v>0</v>
      </c>
      <c r="P17" s="67" t="str">
        <f t="shared" si="12"/>
        <v>0</v>
      </c>
      <c r="Q17" s="67" t="str">
        <f t="shared" si="12"/>
        <v>0</v>
      </c>
      <c r="R17" s="67" t="str">
        <f t="shared" si="12"/>
        <v>1</v>
      </c>
      <c r="S17" s="66" t="str">
        <f t="shared" si="13"/>
        <v>0</v>
      </c>
      <c r="T17" s="67" t="str">
        <f t="shared" si="13"/>
        <v>0</v>
      </c>
      <c r="U17" s="67" t="str">
        <f t="shared" si="13"/>
        <v>0</v>
      </c>
      <c r="V17" s="69" t="str">
        <f t="shared" si="13"/>
        <v>1</v>
      </c>
      <c r="W17" s="100" t="str">
        <f t="shared" si="13"/>
        <v>1</v>
      </c>
      <c r="X17" s="101" t="str">
        <f t="shared" si="13"/>
        <v>1</v>
      </c>
      <c r="Y17" s="67" t="str">
        <f t="shared" si="13"/>
        <v>0</v>
      </c>
      <c r="Z17" s="69" t="str">
        <f t="shared" si="13"/>
        <v>0</v>
      </c>
      <c r="AA17" s="67" t="str">
        <f t="shared" si="14"/>
        <v>0</v>
      </c>
      <c r="AB17" s="102" t="str">
        <f t="shared" si="14"/>
        <v>1</v>
      </c>
      <c r="AC17" s="103" t="str">
        <f t="shared" si="14"/>
        <v>1</v>
      </c>
      <c r="AD17" s="104" t="str">
        <f t="shared" si="14"/>
        <v>1</v>
      </c>
      <c r="AE17" s="113" t="str">
        <f t="shared" si="14"/>
        <v>1</v>
      </c>
      <c r="AF17" s="104" t="str">
        <f t="shared" si="14"/>
        <v>1</v>
      </c>
      <c r="AG17" s="104" t="str">
        <f t="shared" si="14"/>
        <v>0</v>
      </c>
      <c r="AH17" s="114" t="str">
        <f t="shared" si="14"/>
        <v>0</v>
      </c>
      <c r="AI17" s="70"/>
      <c r="AJ17" s="71">
        <f t="shared" si="15"/>
        <v>10</v>
      </c>
      <c r="AK17" s="76">
        <f t="shared" si="16"/>
        <v>8</v>
      </c>
      <c r="AL17" s="71">
        <f t="shared" si="17"/>
        <v>8</v>
      </c>
      <c r="AM17" s="76">
        <f t="shared" si="18"/>
        <v>3</v>
      </c>
      <c r="AN17" s="71">
        <f t="shared" si="19"/>
        <v>14</v>
      </c>
      <c r="AO17" s="76">
        <f t="shared" si="20"/>
        <v>3</v>
      </c>
      <c r="AQ17" s="72">
        <f t="shared" si="21"/>
        <v>168</v>
      </c>
      <c r="AR17" s="72">
        <f t="shared" si="22"/>
        <v>131</v>
      </c>
      <c r="AS17" s="72">
        <f t="shared" si="23"/>
        <v>227</v>
      </c>
      <c r="AU17" s="123" t="str">
        <f t="shared" si="24"/>
        <v>11C7</v>
      </c>
      <c r="AX17" s="68" t="str">
        <f t="shared" si="25"/>
        <v xml:space="preserve">ON </v>
      </c>
      <c r="AY17" s="68" t="str">
        <f t="shared" si="26"/>
        <v>C</v>
      </c>
      <c r="AZ17" s="72">
        <v>1</v>
      </c>
    </row>
    <row r="18" spans="1:52" s="20" customFormat="1" ht="15">
      <c r="A18" s="11" t="s">
        <v>52</v>
      </c>
      <c r="B18" s="126" t="s">
        <v>51</v>
      </c>
      <c r="C18" s="6">
        <f t="shared" si="4"/>
        <v>6</v>
      </c>
      <c r="D18" s="4">
        <f t="shared" si="5"/>
        <v>24</v>
      </c>
      <c r="E18" s="116" t="str">
        <f t="shared" si="6"/>
        <v>5E</v>
      </c>
      <c r="F18" s="11" t="str">
        <f t="shared" si="7"/>
        <v>C7</v>
      </c>
      <c r="G18" s="7" t="str">
        <f t="shared" si="8"/>
        <v>20</v>
      </c>
      <c r="H18" s="7" t="str">
        <f t="shared" si="9"/>
        <v/>
      </c>
      <c r="I18" s="7" t="str">
        <f t="shared" si="10"/>
        <v/>
      </c>
      <c r="J18" s="4" t="str">
        <f t="shared" si="11"/>
        <v/>
      </c>
      <c r="K18" s="116" t="str">
        <f t="shared" si="12"/>
        <v>0</v>
      </c>
      <c r="L18" s="11" t="str">
        <f t="shared" si="12"/>
        <v>1</v>
      </c>
      <c r="M18" s="11" t="str">
        <f t="shared" si="12"/>
        <v>0</v>
      </c>
      <c r="N18" s="117" t="str">
        <f t="shared" si="12"/>
        <v>1</v>
      </c>
      <c r="O18" s="11" t="str">
        <f t="shared" si="12"/>
        <v>1</v>
      </c>
      <c r="P18" s="11" t="str">
        <f t="shared" si="12"/>
        <v>1</v>
      </c>
      <c r="Q18" s="11" t="str">
        <f t="shared" si="12"/>
        <v>1</v>
      </c>
      <c r="R18" s="11" t="str">
        <f t="shared" si="12"/>
        <v>0</v>
      </c>
      <c r="S18" s="116" t="str">
        <f t="shared" si="13"/>
        <v>1</v>
      </c>
      <c r="T18" s="11" t="str">
        <f t="shared" si="13"/>
        <v>1</v>
      </c>
      <c r="U18" s="11" t="str">
        <f t="shared" si="13"/>
        <v>0</v>
      </c>
      <c r="V18" s="117" t="str">
        <f t="shared" si="13"/>
        <v>0</v>
      </c>
      <c r="W18" s="105" t="str">
        <f t="shared" si="13"/>
        <v>0</v>
      </c>
      <c r="X18" s="106" t="str">
        <f t="shared" si="13"/>
        <v>1</v>
      </c>
      <c r="Y18" s="11" t="str">
        <f t="shared" si="13"/>
        <v>1</v>
      </c>
      <c r="Z18" s="117" t="str">
        <f t="shared" si="13"/>
        <v>1</v>
      </c>
      <c r="AA18" s="11" t="str">
        <f t="shared" si="14"/>
        <v>0</v>
      </c>
      <c r="AB18" s="85" t="str">
        <f t="shared" si="14"/>
        <v>0</v>
      </c>
      <c r="AC18" s="86" t="str">
        <f t="shared" si="14"/>
        <v>1</v>
      </c>
      <c r="AD18" s="88" t="str">
        <f t="shared" si="14"/>
        <v>0</v>
      </c>
      <c r="AE18" s="109" t="str">
        <f t="shared" si="14"/>
        <v>0</v>
      </c>
      <c r="AF18" s="88" t="str">
        <f t="shared" si="14"/>
        <v>0</v>
      </c>
      <c r="AG18" s="88" t="str">
        <f t="shared" si="14"/>
        <v>0</v>
      </c>
      <c r="AH18" s="110" t="str">
        <f t="shared" si="14"/>
        <v>0</v>
      </c>
      <c r="AI18" s="55"/>
      <c r="AJ18" s="61">
        <f t="shared" si="15"/>
        <v>10</v>
      </c>
      <c r="AK18" s="74">
        <f t="shared" si="16"/>
        <v>7</v>
      </c>
      <c r="AL18" s="61">
        <f t="shared" si="17"/>
        <v>3</v>
      </c>
      <c r="AM18" s="74">
        <f t="shared" si="18"/>
        <v>14</v>
      </c>
      <c r="AN18" s="61">
        <f t="shared" si="19"/>
        <v>4</v>
      </c>
      <c r="AO18" s="74">
        <f t="shared" si="20"/>
        <v>0</v>
      </c>
      <c r="AQ18" s="20">
        <f t="shared" si="21"/>
        <v>167</v>
      </c>
      <c r="AR18" s="20">
        <f t="shared" si="22"/>
        <v>62</v>
      </c>
      <c r="AS18" s="20">
        <f t="shared" si="23"/>
        <v>64</v>
      </c>
      <c r="AU18" s="127" t="str">
        <f t="shared" si="24"/>
        <v>EC72</v>
      </c>
      <c r="AX18" s="7" t="str">
        <f t="shared" si="25"/>
        <v>OFF</v>
      </c>
      <c r="AY18" s="7" t="str">
        <f t="shared" si="26"/>
        <v>A</v>
      </c>
      <c r="AZ18" s="20">
        <v>2</v>
      </c>
    </row>
    <row r="19" spans="1:52" s="20" customFormat="1" ht="15">
      <c r="A19" s="116" t="s">
        <v>48</v>
      </c>
      <c r="B19" s="126" t="s">
        <v>68</v>
      </c>
      <c r="C19" s="119">
        <f t="shared" si="4"/>
        <v>6</v>
      </c>
      <c r="D19" s="4">
        <f t="shared" si="5"/>
        <v>24</v>
      </c>
      <c r="E19" s="116" t="str">
        <f t="shared" si="6"/>
        <v>59</v>
      </c>
      <c r="F19" s="11" t="str">
        <f t="shared" si="7"/>
        <v>53</v>
      </c>
      <c r="G19" s="7" t="str">
        <f t="shared" si="8"/>
        <v>AC</v>
      </c>
      <c r="H19" s="7" t="str">
        <f t="shared" si="9"/>
        <v/>
      </c>
      <c r="I19" s="7" t="str">
        <f t="shared" si="10"/>
        <v/>
      </c>
      <c r="J19" s="4" t="str">
        <f t="shared" si="11"/>
        <v/>
      </c>
      <c r="K19" s="116" t="str">
        <f t="shared" si="12"/>
        <v>0</v>
      </c>
      <c r="L19" s="11" t="str">
        <f t="shared" si="12"/>
        <v>1</v>
      </c>
      <c r="M19" s="11" t="str">
        <f t="shared" si="12"/>
        <v>0</v>
      </c>
      <c r="N19" s="117" t="str">
        <f t="shared" si="12"/>
        <v>1</v>
      </c>
      <c r="O19" s="11" t="str">
        <f t="shared" si="12"/>
        <v>1</v>
      </c>
      <c r="P19" s="11" t="str">
        <f t="shared" si="12"/>
        <v>0</v>
      </c>
      <c r="Q19" s="11" t="str">
        <f t="shared" si="12"/>
        <v>0</v>
      </c>
      <c r="R19" s="11" t="str">
        <f t="shared" si="12"/>
        <v>1</v>
      </c>
      <c r="S19" s="116" t="str">
        <f t="shared" si="13"/>
        <v>0</v>
      </c>
      <c r="T19" s="11" t="str">
        <f t="shared" si="13"/>
        <v>1</v>
      </c>
      <c r="U19" s="11" t="str">
        <f t="shared" si="13"/>
        <v>0</v>
      </c>
      <c r="V19" s="117" t="str">
        <f t="shared" si="13"/>
        <v>1</v>
      </c>
      <c r="W19" s="105" t="str">
        <f t="shared" si="13"/>
        <v>0</v>
      </c>
      <c r="X19" s="106" t="str">
        <f t="shared" si="13"/>
        <v>0</v>
      </c>
      <c r="Y19" s="11" t="str">
        <f t="shared" si="13"/>
        <v>1</v>
      </c>
      <c r="Z19" s="117" t="str">
        <f t="shared" si="13"/>
        <v>1</v>
      </c>
      <c r="AA19" s="11" t="str">
        <f t="shared" si="14"/>
        <v>1</v>
      </c>
      <c r="AB19" s="85" t="str">
        <f t="shared" si="14"/>
        <v>0</v>
      </c>
      <c r="AC19" s="86" t="str">
        <f t="shared" si="14"/>
        <v>1</v>
      </c>
      <c r="AD19" s="88" t="str">
        <f t="shared" si="14"/>
        <v>0</v>
      </c>
      <c r="AE19" s="109" t="str">
        <f t="shared" si="14"/>
        <v>1</v>
      </c>
      <c r="AF19" s="88" t="str">
        <f t="shared" si="14"/>
        <v>1</v>
      </c>
      <c r="AG19" s="88" t="str">
        <f t="shared" si="14"/>
        <v>0</v>
      </c>
      <c r="AH19" s="110" t="str">
        <f t="shared" si="14"/>
        <v>0</v>
      </c>
      <c r="AI19" s="55"/>
      <c r="AJ19" s="61">
        <f t="shared" si="15"/>
        <v>10</v>
      </c>
      <c r="AK19" s="74">
        <f t="shared" si="16"/>
        <v>9</v>
      </c>
      <c r="AL19" s="61">
        <f t="shared" si="17"/>
        <v>10</v>
      </c>
      <c r="AM19" s="74">
        <f t="shared" si="18"/>
        <v>12</v>
      </c>
      <c r="AN19" s="61">
        <f t="shared" si="19"/>
        <v>5</v>
      </c>
      <c r="AO19" s="74">
        <f t="shared" si="20"/>
        <v>3</v>
      </c>
      <c r="AQ19" s="20">
        <f t="shared" si="21"/>
        <v>169</v>
      </c>
      <c r="AR19" s="20">
        <f t="shared" si="22"/>
        <v>172</v>
      </c>
      <c r="AS19" s="20">
        <f t="shared" si="23"/>
        <v>83</v>
      </c>
      <c r="AU19" s="127" t="str">
        <f t="shared" si="24"/>
        <v>953A</v>
      </c>
      <c r="AX19" s="7" t="str">
        <f t="shared" si="25"/>
        <v>OFF</v>
      </c>
      <c r="AY19" s="7" t="str">
        <f t="shared" si="26"/>
        <v>C</v>
      </c>
      <c r="AZ19" s="20">
        <v>2</v>
      </c>
    </row>
    <row r="20" spans="1:52" s="20" customFormat="1" ht="15">
      <c r="A20" s="116" t="s">
        <v>52</v>
      </c>
      <c r="B20" s="126" t="s">
        <v>58</v>
      </c>
      <c r="C20" s="119">
        <f t="shared" si="4"/>
        <v>6</v>
      </c>
      <c r="D20" s="4">
        <f t="shared" si="5"/>
        <v>24</v>
      </c>
      <c r="E20" s="116" t="str">
        <f t="shared" si="6"/>
        <v>54</v>
      </c>
      <c r="F20" s="11" t="str">
        <f t="shared" si="7"/>
        <v>BE</v>
      </c>
      <c r="G20" s="7" t="str">
        <f t="shared" si="8"/>
        <v>10</v>
      </c>
      <c r="H20" s="7" t="str">
        <f t="shared" si="9"/>
        <v/>
      </c>
      <c r="I20" s="7" t="str">
        <f t="shared" si="10"/>
        <v/>
      </c>
      <c r="J20" s="4" t="str">
        <f t="shared" si="11"/>
        <v/>
      </c>
      <c r="K20" s="116" t="str">
        <f t="shared" si="12"/>
        <v>0</v>
      </c>
      <c r="L20" s="11" t="str">
        <f t="shared" si="12"/>
        <v>1</v>
      </c>
      <c r="M20" s="11" t="str">
        <f t="shared" si="12"/>
        <v>0</v>
      </c>
      <c r="N20" s="117" t="str">
        <f t="shared" si="12"/>
        <v>1</v>
      </c>
      <c r="O20" s="11" t="str">
        <f t="shared" si="12"/>
        <v>0</v>
      </c>
      <c r="P20" s="11" t="str">
        <f t="shared" si="12"/>
        <v>1</v>
      </c>
      <c r="Q20" s="11" t="str">
        <f t="shared" si="12"/>
        <v>0</v>
      </c>
      <c r="R20" s="11" t="str">
        <f t="shared" si="12"/>
        <v>0</v>
      </c>
      <c r="S20" s="116" t="str">
        <f t="shared" si="13"/>
        <v>1</v>
      </c>
      <c r="T20" s="11" t="str">
        <f t="shared" si="13"/>
        <v>0</v>
      </c>
      <c r="U20" s="11" t="str">
        <f t="shared" si="13"/>
        <v>1</v>
      </c>
      <c r="V20" s="117" t="str">
        <f t="shared" si="13"/>
        <v>1</v>
      </c>
      <c r="W20" s="105" t="str">
        <f t="shared" si="13"/>
        <v>1</v>
      </c>
      <c r="X20" s="106" t="str">
        <f t="shared" si="13"/>
        <v>1</v>
      </c>
      <c r="Y20" s="11" t="str">
        <f t="shared" si="13"/>
        <v>1</v>
      </c>
      <c r="Z20" s="117" t="str">
        <f t="shared" si="13"/>
        <v>0</v>
      </c>
      <c r="AA20" s="11" t="str">
        <f t="shared" si="14"/>
        <v>0</v>
      </c>
      <c r="AB20" s="85" t="str">
        <f t="shared" si="14"/>
        <v>0</v>
      </c>
      <c r="AC20" s="86" t="str">
        <f t="shared" si="14"/>
        <v>0</v>
      </c>
      <c r="AD20" s="88" t="str">
        <f t="shared" si="14"/>
        <v>1</v>
      </c>
      <c r="AE20" s="109" t="str">
        <f t="shared" si="14"/>
        <v>0</v>
      </c>
      <c r="AF20" s="88" t="str">
        <f t="shared" si="14"/>
        <v>0</v>
      </c>
      <c r="AG20" s="88" t="str">
        <f t="shared" si="14"/>
        <v>0</v>
      </c>
      <c r="AH20" s="110" t="str">
        <f t="shared" si="14"/>
        <v>0</v>
      </c>
      <c r="AI20" s="55"/>
      <c r="AJ20" s="61">
        <f t="shared" si="15"/>
        <v>10</v>
      </c>
      <c r="AK20" s="74">
        <f t="shared" si="16"/>
        <v>2</v>
      </c>
      <c r="AL20" s="61">
        <f t="shared" si="17"/>
        <v>13</v>
      </c>
      <c r="AM20" s="74">
        <f t="shared" si="18"/>
        <v>7</v>
      </c>
      <c r="AN20" s="61">
        <f t="shared" si="19"/>
        <v>8</v>
      </c>
      <c r="AO20" s="74">
        <f t="shared" si="20"/>
        <v>0</v>
      </c>
      <c r="AQ20" s="20">
        <f t="shared" si="21"/>
        <v>162</v>
      </c>
      <c r="AR20" s="20">
        <f t="shared" si="22"/>
        <v>215</v>
      </c>
      <c r="AS20" s="20">
        <f t="shared" si="23"/>
        <v>128</v>
      </c>
      <c r="AU20" s="127" t="str">
        <f t="shared" si="24"/>
        <v>4BE1</v>
      </c>
      <c r="AV20" s="20">
        <v>2</v>
      </c>
      <c r="AX20" s="7" t="str">
        <f t="shared" si="25"/>
        <v>OFF</v>
      </c>
      <c r="AY20" s="7" t="str">
        <f t="shared" si="26"/>
        <v>A</v>
      </c>
      <c r="AZ20" s="20">
        <v>2</v>
      </c>
    </row>
    <row r="21" spans="1:52" s="20" customFormat="1" ht="15">
      <c r="A21" s="116" t="s">
        <v>48</v>
      </c>
      <c r="B21" s="126" t="s">
        <v>70</v>
      </c>
      <c r="C21" s="119">
        <f t="shared" si="4"/>
        <v>6</v>
      </c>
      <c r="D21" s="4">
        <f t="shared" si="5"/>
        <v>24</v>
      </c>
      <c r="E21" s="116" t="str">
        <f t="shared" si="6"/>
        <v>54</v>
      </c>
      <c r="F21" s="11" t="str">
        <f t="shared" si="7"/>
        <v>BE</v>
      </c>
      <c r="G21" s="7" t="str">
        <f t="shared" si="8"/>
        <v>1C</v>
      </c>
      <c r="H21" s="7" t="str">
        <f t="shared" si="9"/>
        <v/>
      </c>
      <c r="I21" s="7" t="str">
        <f t="shared" si="10"/>
        <v/>
      </c>
      <c r="J21" s="4" t="str">
        <f t="shared" si="11"/>
        <v/>
      </c>
      <c r="K21" s="116" t="str">
        <f t="shared" ref="K21:R30" si="27">MID(HEX2BIN($E21,8),K$2,1)</f>
        <v>0</v>
      </c>
      <c r="L21" s="11" t="str">
        <f t="shared" si="27"/>
        <v>1</v>
      </c>
      <c r="M21" s="11" t="str">
        <f t="shared" si="27"/>
        <v>0</v>
      </c>
      <c r="N21" s="117" t="str">
        <f t="shared" si="27"/>
        <v>1</v>
      </c>
      <c r="O21" s="11" t="str">
        <f t="shared" si="27"/>
        <v>0</v>
      </c>
      <c r="P21" s="11" t="str">
        <f t="shared" si="27"/>
        <v>1</v>
      </c>
      <c r="Q21" s="11" t="str">
        <f t="shared" si="27"/>
        <v>0</v>
      </c>
      <c r="R21" s="11" t="str">
        <f t="shared" si="27"/>
        <v>0</v>
      </c>
      <c r="S21" s="116" t="str">
        <f t="shared" ref="S21:Z30" si="28">MID(HEX2BIN($F21,8),S$2,1)</f>
        <v>1</v>
      </c>
      <c r="T21" s="11" t="str">
        <f t="shared" si="28"/>
        <v>0</v>
      </c>
      <c r="U21" s="11" t="str">
        <f t="shared" si="28"/>
        <v>1</v>
      </c>
      <c r="V21" s="117" t="str">
        <f t="shared" si="28"/>
        <v>1</v>
      </c>
      <c r="W21" s="105" t="str">
        <f t="shared" si="28"/>
        <v>1</v>
      </c>
      <c r="X21" s="106" t="str">
        <f t="shared" si="28"/>
        <v>1</v>
      </c>
      <c r="Y21" s="11" t="str">
        <f t="shared" si="28"/>
        <v>1</v>
      </c>
      <c r="Z21" s="117" t="str">
        <f t="shared" si="28"/>
        <v>0</v>
      </c>
      <c r="AA21" s="11" t="str">
        <f t="shared" ref="AA21:AH30" si="29">MID(HEX2BIN($G21,8),AA$2,1)</f>
        <v>0</v>
      </c>
      <c r="AB21" s="85" t="str">
        <f t="shared" si="29"/>
        <v>0</v>
      </c>
      <c r="AC21" s="86" t="str">
        <f t="shared" si="29"/>
        <v>0</v>
      </c>
      <c r="AD21" s="88" t="str">
        <f t="shared" si="29"/>
        <v>1</v>
      </c>
      <c r="AE21" s="109" t="str">
        <f t="shared" si="29"/>
        <v>1</v>
      </c>
      <c r="AF21" s="88" t="str">
        <f t="shared" si="29"/>
        <v>1</v>
      </c>
      <c r="AG21" s="88" t="str">
        <f t="shared" si="29"/>
        <v>0</v>
      </c>
      <c r="AH21" s="110" t="str">
        <f t="shared" si="29"/>
        <v>0</v>
      </c>
      <c r="AI21" s="55"/>
      <c r="AJ21" s="61">
        <f t="shared" si="15"/>
        <v>10</v>
      </c>
      <c r="AK21" s="74">
        <f t="shared" si="16"/>
        <v>2</v>
      </c>
      <c r="AL21" s="61">
        <f t="shared" si="17"/>
        <v>13</v>
      </c>
      <c r="AM21" s="74">
        <f t="shared" si="18"/>
        <v>7</v>
      </c>
      <c r="AN21" s="61">
        <f t="shared" si="19"/>
        <v>8</v>
      </c>
      <c r="AO21" s="74">
        <f t="shared" si="20"/>
        <v>3</v>
      </c>
      <c r="AQ21" s="20">
        <f t="shared" si="21"/>
        <v>162</v>
      </c>
      <c r="AR21" s="20">
        <f t="shared" si="22"/>
        <v>215</v>
      </c>
      <c r="AS21" s="20">
        <f t="shared" si="23"/>
        <v>131</v>
      </c>
      <c r="AU21" s="127" t="str">
        <f t="shared" si="24"/>
        <v>4BE1</v>
      </c>
      <c r="AX21" s="7" t="str">
        <f t="shared" si="25"/>
        <v>OFF</v>
      </c>
      <c r="AY21" s="7" t="str">
        <f t="shared" si="26"/>
        <v>C</v>
      </c>
      <c r="AZ21" s="20">
        <v>2</v>
      </c>
    </row>
    <row r="22" spans="1:52" s="20" customFormat="1" ht="15">
      <c r="A22" s="116" t="s">
        <v>52</v>
      </c>
      <c r="B22" s="126">
        <v>564690</v>
      </c>
      <c r="C22" s="119">
        <f t="shared" si="4"/>
        <v>6</v>
      </c>
      <c r="D22" s="4">
        <f t="shared" si="5"/>
        <v>24</v>
      </c>
      <c r="E22" s="116" t="str">
        <f t="shared" si="6"/>
        <v>56</v>
      </c>
      <c r="F22" s="11" t="str">
        <f t="shared" si="7"/>
        <v>46</v>
      </c>
      <c r="G22" s="7" t="str">
        <f t="shared" si="8"/>
        <v>90</v>
      </c>
      <c r="H22" s="7" t="str">
        <f t="shared" si="9"/>
        <v/>
      </c>
      <c r="I22" s="7" t="str">
        <f t="shared" si="10"/>
        <v/>
      </c>
      <c r="J22" s="4" t="str">
        <f t="shared" si="11"/>
        <v/>
      </c>
      <c r="K22" s="116" t="str">
        <f t="shared" si="27"/>
        <v>0</v>
      </c>
      <c r="L22" s="11" t="str">
        <f t="shared" si="27"/>
        <v>1</v>
      </c>
      <c r="M22" s="11" t="str">
        <f t="shared" si="27"/>
        <v>0</v>
      </c>
      <c r="N22" s="117" t="str">
        <f t="shared" si="27"/>
        <v>1</v>
      </c>
      <c r="O22" s="11" t="str">
        <f t="shared" si="27"/>
        <v>0</v>
      </c>
      <c r="P22" s="11" t="str">
        <f t="shared" si="27"/>
        <v>1</v>
      </c>
      <c r="Q22" s="11" t="str">
        <f t="shared" si="27"/>
        <v>1</v>
      </c>
      <c r="R22" s="11" t="str">
        <f t="shared" si="27"/>
        <v>0</v>
      </c>
      <c r="S22" s="116" t="str">
        <f t="shared" si="28"/>
        <v>0</v>
      </c>
      <c r="T22" s="11" t="str">
        <f t="shared" si="28"/>
        <v>1</v>
      </c>
      <c r="U22" s="11" t="str">
        <f t="shared" si="28"/>
        <v>0</v>
      </c>
      <c r="V22" s="117" t="str">
        <f t="shared" si="28"/>
        <v>0</v>
      </c>
      <c r="W22" s="105" t="str">
        <f t="shared" si="28"/>
        <v>0</v>
      </c>
      <c r="X22" s="106" t="str">
        <f t="shared" si="28"/>
        <v>1</v>
      </c>
      <c r="Y22" s="11" t="str">
        <f t="shared" si="28"/>
        <v>1</v>
      </c>
      <c r="Z22" s="117" t="str">
        <f t="shared" si="28"/>
        <v>0</v>
      </c>
      <c r="AA22" s="11" t="str">
        <f t="shared" si="29"/>
        <v>1</v>
      </c>
      <c r="AB22" s="85" t="str">
        <f t="shared" si="29"/>
        <v>0</v>
      </c>
      <c r="AC22" s="86" t="str">
        <f t="shared" si="29"/>
        <v>0</v>
      </c>
      <c r="AD22" s="88" t="str">
        <f t="shared" si="29"/>
        <v>1</v>
      </c>
      <c r="AE22" s="109" t="str">
        <f t="shared" si="29"/>
        <v>0</v>
      </c>
      <c r="AF22" s="88" t="str">
        <f t="shared" si="29"/>
        <v>0</v>
      </c>
      <c r="AG22" s="88" t="str">
        <f t="shared" si="29"/>
        <v>0</v>
      </c>
      <c r="AH22" s="110" t="str">
        <f t="shared" si="29"/>
        <v>0</v>
      </c>
      <c r="AI22" s="55"/>
      <c r="AJ22" s="61">
        <f t="shared" si="15"/>
        <v>10</v>
      </c>
      <c r="AK22" s="74">
        <f t="shared" si="16"/>
        <v>6</v>
      </c>
      <c r="AL22" s="61">
        <f t="shared" si="17"/>
        <v>2</v>
      </c>
      <c r="AM22" s="74">
        <f t="shared" si="18"/>
        <v>6</v>
      </c>
      <c r="AN22" s="61">
        <f t="shared" si="19"/>
        <v>9</v>
      </c>
      <c r="AO22" s="74">
        <f t="shared" si="20"/>
        <v>0</v>
      </c>
      <c r="AQ22" s="20">
        <f t="shared" si="21"/>
        <v>166</v>
      </c>
      <c r="AR22" s="20">
        <f t="shared" si="22"/>
        <v>38</v>
      </c>
      <c r="AS22" s="20">
        <f t="shared" si="23"/>
        <v>144</v>
      </c>
      <c r="AU22" s="127" t="str">
        <f t="shared" si="24"/>
        <v>6469</v>
      </c>
      <c r="AV22" s="20">
        <v>3</v>
      </c>
      <c r="AX22" s="7" t="str">
        <f t="shared" si="25"/>
        <v>OFF</v>
      </c>
      <c r="AY22" s="7" t="str">
        <f t="shared" si="26"/>
        <v>A</v>
      </c>
      <c r="AZ22" s="20">
        <v>2</v>
      </c>
    </row>
    <row r="23" spans="1:52" s="72" customFormat="1" ht="15">
      <c r="A23" s="66" t="s">
        <v>48</v>
      </c>
      <c r="B23" s="124" t="s">
        <v>69</v>
      </c>
      <c r="C23" s="121">
        <f t="shared" si="4"/>
        <v>6</v>
      </c>
      <c r="D23" s="65">
        <f t="shared" si="5"/>
        <v>24</v>
      </c>
      <c r="E23" s="66" t="str">
        <f t="shared" si="6"/>
        <v>56</v>
      </c>
      <c r="F23" s="67" t="str">
        <f t="shared" si="7"/>
        <v>46</v>
      </c>
      <c r="G23" s="68" t="str">
        <f t="shared" si="8"/>
        <v>9C</v>
      </c>
      <c r="H23" s="68" t="str">
        <f t="shared" si="9"/>
        <v/>
      </c>
      <c r="I23" s="68" t="str">
        <f t="shared" si="10"/>
        <v/>
      </c>
      <c r="J23" s="65" t="str">
        <f t="shared" si="11"/>
        <v/>
      </c>
      <c r="K23" s="66" t="str">
        <f t="shared" si="27"/>
        <v>0</v>
      </c>
      <c r="L23" s="67" t="str">
        <f t="shared" si="27"/>
        <v>1</v>
      </c>
      <c r="M23" s="67" t="str">
        <f t="shared" si="27"/>
        <v>0</v>
      </c>
      <c r="N23" s="69" t="str">
        <f t="shared" si="27"/>
        <v>1</v>
      </c>
      <c r="O23" s="67" t="str">
        <f t="shared" si="27"/>
        <v>0</v>
      </c>
      <c r="P23" s="67" t="str">
        <f t="shared" si="27"/>
        <v>1</v>
      </c>
      <c r="Q23" s="67" t="str">
        <f t="shared" si="27"/>
        <v>1</v>
      </c>
      <c r="R23" s="67" t="str">
        <f t="shared" si="27"/>
        <v>0</v>
      </c>
      <c r="S23" s="66" t="str">
        <f t="shared" si="28"/>
        <v>0</v>
      </c>
      <c r="T23" s="67" t="str">
        <f t="shared" si="28"/>
        <v>1</v>
      </c>
      <c r="U23" s="67" t="str">
        <f t="shared" si="28"/>
        <v>0</v>
      </c>
      <c r="V23" s="69" t="str">
        <f t="shared" si="28"/>
        <v>0</v>
      </c>
      <c r="W23" s="100" t="str">
        <f t="shared" si="28"/>
        <v>0</v>
      </c>
      <c r="X23" s="101" t="str">
        <f t="shared" si="28"/>
        <v>1</v>
      </c>
      <c r="Y23" s="67" t="str">
        <f t="shared" si="28"/>
        <v>1</v>
      </c>
      <c r="Z23" s="69" t="str">
        <f t="shared" si="28"/>
        <v>0</v>
      </c>
      <c r="AA23" s="67" t="str">
        <f t="shared" si="29"/>
        <v>1</v>
      </c>
      <c r="AB23" s="102" t="str">
        <f t="shared" si="29"/>
        <v>0</v>
      </c>
      <c r="AC23" s="103" t="str">
        <f t="shared" si="29"/>
        <v>0</v>
      </c>
      <c r="AD23" s="104" t="str">
        <f t="shared" si="29"/>
        <v>1</v>
      </c>
      <c r="AE23" s="113" t="str">
        <f t="shared" si="29"/>
        <v>1</v>
      </c>
      <c r="AF23" s="104" t="str">
        <f t="shared" si="29"/>
        <v>1</v>
      </c>
      <c r="AG23" s="104" t="str">
        <f t="shared" si="29"/>
        <v>0</v>
      </c>
      <c r="AH23" s="114" t="str">
        <f t="shared" si="29"/>
        <v>0</v>
      </c>
      <c r="AI23" s="70"/>
      <c r="AJ23" s="71">
        <f t="shared" si="15"/>
        <v>10</v>
      </c>
      <c r="AK23" s="76">
        <f t="shared" si="16"/>
        <v>6</v>
      </c>
      <c r="AL23" s="71">
        <f t="shared" si="17"/>
        <v>2</v>
      </c>
      <c r="AM23" s="76">
        <f t="shared" si="18"/>
        <v>6</v>
      </c>
      <c r="AN23" s="71">
        <f t="shared" si="19"/>
        <v>9</v>
      </c>
      <c r="AO23" s="76">
        <f t="shared" si="20"/>
        <v>3</v>
      </c>
      <c r="AQ23" s="72">
        <f t="shared" si="21"/>
        <v>166</v>
      </c>
      <c r="AR23" s="72">
        <f t="shared" si="22"/>
        <v>38</v>
      </c>
      <c r="AS23" s="72">
        <f t="shared" si="23"/>
        <v>147</v>
      </c>
      <c r="AU23" s="123" t="str">
        <f t="shared" si="24"/>
        <v>6469</v>
      </c>
      <c r="AX23" s="68" t="str">
        <f t="shared" si="25"/>
        <v>OFF</v>
      </c>
      <c r="AY23" s="68" t="str">
        <f t="shared" si="26"/>
        <v>C</v>
      </c>
      <c r="AZ23" s="72">
        <v>2</v>
      </c>
    </row>
    <row r="24" spans="1:52" s="20" customFormat="1" ht="15">
      <c r="A24" s="116" t="s">
        <v>46</v>
      </c>
      <c r="B24" s="126" t="s">
        <v>60</v>
      </c>
      <c r="C24" s="119">
        <f t="shared" si="4"/>
        <v>6</v>
      </c>
      <c r="D24" s="4">
        <f t="shared" si="5"/>
        <v>24</v>
      </c>
      <c r="E24" s="116" t="str">
        <f t="shared" si="6"/>
        <v>5B</v>
      </c>
      <c r="F24" s="11" t="str">
        <f t="shared" si="7"/>
        <v>3A</v>
      </c>
      <c r="G24" s="7" t="str">
        <f t="shared" si="8"/>
        <v>44</v>
      </c>
      <c r="H24" s="7" t="str">
        <f t="shared" si="9"/>
        <v/>
      </c>
      <c r="I24" s="7" t="str">
        <f t="shared" si="10"/>
        <v/>
      </c>
      <c r="J24" s="4" t="str">
        <f t="shared" si="11"/>
        <v/>
      </c>
      <c r="K24" s="116" t="str">
        <f t="shared" si="27"/>
        <v>0</v>
      </c>
      <c r="L24" s="11" t="str">
        <f t="shared" si="27"/>
        <v>1</v>
      </c>
      <c r="M24" s="11" t="str">
        <f t="shared" si="27"/>
        <v>0</v>
      </c>
      <c r="N24" s="117" t="str">
        <f t="shared" si="27"/>
        <v>1</v>
      </c>
      <c r="O24" s="11" t="str">
        <f t="shared" si="27"/>
        <v>1</v>
      </c>
      <c r="P24" s="11" t="str">
        <f t="shared" si="27"/>
        <v>0</v>
      </c>
      <c r="Q24" s="11" t="str">
        <f t="shared" si="27"/>
        <v>1</v>
      </c>
      <c r="R24" s="11" t="str">
        <f t="shared" si="27"/>
        <v>1</v>
      </c>
      <c r="S24" s="116" t="str">
        <f t="shared" si="28"/>
        <v>0</v>
      </c>
      <c r="T24" s="11" t="str">
        <f t="shared" si="28"/>
        <v>0</v>
      </c>
      <c r="U24" s="11" t="str">
        <f t="shared" si="28"/>
        <v>1</v>
      </c>
      <c r="V24" s="117" t="str">
        <f t="shared" si="28"/>
        <v>1</v>
      </c>
      <c r="W24" s="105" t="str">
        <f t="shared" si="28"/>
        <v>1</v>
      </c>
      <c r="X24" s="106" t="str">
        <f t="shared" si="28"/>
        <v>0</v>
      </c>
      <c r="Y24" s="11" t="str">
        <f t="shared" si="28"/>
        <v>1</v>
      </c>
      <c r="Z24" s="117" t="str">
        <f t="shared" si="28"/>
        <v>0</v>
      </c>
      <c r="AA24" s="11" t="str">
        <f t="shared" si="29"/>
        <v>0</v>
      </c>
      <c r="AB24" s="85" t="str">
        <f t="shared" si="29"/>
        <v>1</v>
      </c>
      <c r="AC24" s="86" t="str">
        <f t="shared" si="29"/>
        <v>0</v>
      </c>
      <c r="AD24" s="88" t="str">
        <f t="shared" si="29"/>
        <v>0</v>
      </c>
      <c r="AE24" s="109" t="str">
        <f t="shared" si="29"/>
        <v>0</v>
      </c>
      <c r="AF24" s="88" t="str">
        <f t="shared" si="29"/>
        <v>1</v>
      </c>
      <c r="AG24" s="88" t="str">
        <f t="shared" si="29"/>
        <v>0</v>
      </c>
      <c r="AH24" s="110" t="str">
        <f t="shared" si="29"/>
        <v>0</v>
      </c>
      <c r="AI24" s="55"/>
      <c r="AJ24" s="61">
        <f t="shared" si="15"/>
        <v>10</v>
      </c>
      <c r="AK24" s="74">
        <f t="shared" si="16"/>
        <v>13</v>
      </c>
      <c r="AL24" s="61">
        <f t="shared" si="17"/>
        <v>12</v>
      </c>
      <c r="AM24" s="74">
        <f t="shared" si="18"/>
        <v>5</v>
      </c>
      <c r="AN24" s="61">
        <f t="shared" si="19"/>
        <v>2</v>
      </c>
      <c r="AO24" s="74">
        <f t="shared" si="20"/>
        <v>2</v>
      </c>
      <c r="AQ24" s="20">
        <f t="shared" si="21"/>
        <v>173</v>
      </c>
      <c r="AR24" s="20">
        <f t="shared" si="22"/>
        <v>197</v>
      </c>
      <c r="AS24" s="20">
        <f t="shared" si="23"/>
        <v>34</v>
      </c>
      <c r="AU24" s="127" t="str">
        <f t="shared" si="24"/>
        <v>B3A4</v>
      </c>
      <c r="AX24" s="7" t="str">
        <f t="shared" si="25"/>
        <v xml:space="preserve">ON </v>
      </c>
      <c r="AY24" s="7" t="str">
        <f t="shared" si="26"/>
        <v>B</v>
      </c>
      <c r="AZ24" s="20">
        <v>3</v>
      </c>
    </row>
    <row r="25" spans="1:52" s="20" customFormat="1" ht="15">
      <c r="A25" s="116" t="s">
        <v>49</v>
      </c>
      <c r="B25" s="126" t="s">
        <v>73</v>
      </c>
      <c r="C25" s="119">
        <f t="shared" si="4"/>
        <v>6</v>
      </c>
      <c r="D25" s="4">
        <f t="shared" si="5"/>
        <v>24</v>
      </c>
      <c r="E25" s="116" t="str">
        <f t="shared" si="6"/>
        <v>5E</v>
      </c>
      <c r="F25" s="11" t="str">
        <f t="shared" si="7"/>
        <v>C7</v>
      </c>
      <c r="G25" s="7" t="str">
        <f t="shared" si="8"/>
        <v>22</v>
      </c>
      <c r="H25" s="7" t="str">
        <f t="shared" si="9"/>
        <v/>
      </c>
      <c r="I25" s="7" t="str">
        <f t="shared" si="10"/>
        <v/>
      </c>
      <c r="J25" s="4" t="str">
        <f t="shared" si="11"/>
        <v/>
      </c>
      <c r="K25" s="116" t="str">
        <f t="shared" si="27"/>
        <v>0</v>
      </c>
      <c r="L25" s="11" t="str">
        <f t="shared" si="27"/>
        <v>1</v>
      </c>
      <c r="M25" s="11" t="str">
        <f t="shared" si="27"/>
        <v>0</v>
      </c>
      <c r="N25" s="117" t="str">
        <f t="shared" si="27"/>
        <v>1</v>
      </c>
      <c r="O25" s="11" t="str">
        <f t="shared" si="27"/>
        <v>1</v>
      </c>
      <c r="P25" s="11" t="str">
        <f t="shared" si="27"/>
        <v>1</v>
      </c>
      <c r="Q25" s="11" t="str">
        <f t="shared" si="27"/>
        <v>1</v>
      </c>
      <c r="R25" s="11" t="str">
        <f t="shared" si="27"/>
        <v>0</v>
      </c>
      <c r="S25" s="116" t="str">
        <f t="shared" si="28"/>
        <v>1</v>
      </c>
      <c r="T25" s="11" t="str">
        <f t="shared" si="28"/>
        <v>1</v>
      </c>
      <c r="U25" s="11" t="str">
        <f t="shared" si="28"/>
        <v>0</v>
      </c>
      <c r="V25" s="117" t="str">
        <f t="shared" si="28"/>
        <v>0</v>
      </c>
      <c r="W25" s="105" t="str">
        <f t="shared" si="28"/>
        <v>0</v>
      </c>
      <c r="X25" s="106" t="str">
        <f t="shared" si="28"/>
        <v>1</v>
      </c>
      <c r="Y25" s="11" t="str">
        <f t="shared" si="28"/>
        <v>1</v>
      </c>
      <c r="Z25" s="117" t="str">
        <f t="shared" si="28"/>
        <v>1</v>
      </c>
      <c r="AA25" s="11" t="str">
        <f t="shared" si="29"/>
        <v>0</v>
      </c>
      <c r="AB25" s="85" t="str">
        <f t="shared" si="29"/>
        <v>0</v>
      </c>
      <c r="AC25" s="86" t="str">
        <f t="shared" si="29"/>
        <v>1</v>
      </c>
      <c r="AD25" s="88" t="str">
        <f t="shared" si="29"/>
        <v>0</v>
      </c>
      <c r="AE25" s="109" t="str">
        <f t="shared" si="29"/>
        <v>0</v>
      </c>
      <c r="AF25" s="88" t="str">
        <f t="shared" si="29"/>
        <v>0</v>
      </c>
      <c r="AG25" s="88" t="str">
        <f t="shared" si="29"/>
        <v>1</v>
      </c>
      <c r="AH25" s="110" t="str">
        <f t="shared" si="29"/>
        <v>0</v>
      </c>
      <c r="AI25" s="55"/>
      <c r="AJ25" s="61">
        <f t="shared" si="15"/>
        <v>10</v>
      </c>
      <c r="AK25" s="74">
        <f t="shared" si="16"/>
        <v>7</v>
      </c>
      <c r="AL25" s="61">
        <f t="shared" si="17"/>
        <v>3</v>
      </c>
      <c r="AM25" s="74">
        <f t="shared" si="18"/>
        <v>14</v>
      </c>
      <c r="AN25" s="61">
        <f t="shared" si="19"/>
        <v>4</v>
      </c>
      <c r="AO25" s="74">
        <f t="shared" si="20"/>
        <v>4</v>
      </c>
      <c r="AQ25" s="20">
        <f t="shared" si="21"/>
        <v>167</v>
      </c>
      <c r="AR25" s="20">
        <f t="shared" si="22"/>
        <v>62</v>
      </c>
      <c r="AS25" s="20">
        <f t="shared" si="23"/>
        <v>68</v>
      </c>
      <c r="AU25" s="127" t="str">
        <f t="shared" si="24"/>
        <v>EC72</v>
      </c>
      <c r="AX25" s="7" t="str">
        <f t="shared" si="25"/>
        <v xml:space="preserve">ON </v>
      </c>
      <c r="AY25" s="7" t="str">
        <f t="shared" si="26"/>
        <v>D</v>
      </c>
      <c r="AZ25" s="20">
        <v>3</v>
      </c>
    </row>
    <row r="26" spans="1:52" s="20" customFormat="1" ht="15">
      <c r="A26" s="116" t="s">
        <v>49</v>
      </c>
      <c r="B26" s="126" t="s">
        <v>72</v>
      </c>
      <c r="C26" s="119">
        <f t="shared" si="4"/>
        <v>6</v>
      </c>
      <c r="D26" s="4">
        <f t="shared" si="5"/>
        <v>24</v>
      </c>
      <c r="E26" s="116" t="str">
        <f t="shared" si="6"/>
        <v>59</v>
      </c>
      <c r="F26" s="11" t="str">
        <f t="shared" si="7"/>
        <v>53</v>
      </c>
      <c r="G26" s="7" t="str">
        <f t="shared" si="8"/>
        <v>A2</v>
      </c>
      <c r="H26" s="7" t="str">
        <f t="shared" si="9"/>
        <v/>
      </c>
      <c r="I26" s="7" t="str">
        <f t="shared" si="10"/>
        <v/>
      </c>
      <c r="J26" s="4" t="str">
        <f t="shared" si="11"/>
        <v/>
      </c>
      <c r="K26" s="116" t="str">
        <f t="shared" si="27"/>
        <v>0</v>
      </c>
      <c r="L26" s="11" t="str">
        <f t="shared" si="27"/>
        <v>1</v>
      </c>
      <c r="M26" s="11" t="str">
        <f t="shared" si="27"/>
        <v>0</v>
      </c>
      <c r="N26" s="117" t="str">
        <f t="shared" si="27"/>
        <v>1</v>
      </c>
      <c r="O26" s="11" t="str">
        <f t="shared" si="27"/>
        <v>1</v>
      </c>
      <c r="P26" s="11" t="str">
        <f t="shared" si="27"/>
        <v>0</v>
      </c>
      <c r="Q26" s="11" t="str">
        <f t="shared" si="27"/>
        <v>0</v>
      </c>
      <c r="R26" s="11" t="str">
        <f t="shared" si="27"/>
        <v>1</v>
      </c>
      <c r="S26" s="116" t="str">
        <f t="shared" si="28"/>
        <v>0</v>
      </c>
      <c r="T26" s="11" t="str">
        <f t="shared" si="28"/>
        <v>1</v>
      </c>
      <c r="U26" s="11" t="str">
        <f t="shared" si="28"/>
        <v>0</v>
      </c>
      <c r="V26" s="117" t="str">
        <f t="shared" si="28"/>
        <v>1</v>
      </c>
      <c r="W26" s="105" t="str">
        <f t="shared" si="28"/>
        <v>0</v>
      </c>
      <c r="X26" s="106" t="str">
        <f t="shared" si="28"/>
        <v>0</v>
      </c>
      <c r="Y26" s="11" t="str">
        <f t="shared" si="28"/>
        <v>1</v>
      </c>
      <c r="Z26" s="117" t="str">
        <f t="shared" si="28"/>
        <v>1</v>
      </c>
      <c r="AA26" s="11" t="str">
        <f t="shared" si="29"/>
        <v>1</v>
      </c>
      <c r="AB26" s="85" t="str">
        <f t="shared" si="29"/>
        <v>0</v>
      </c>
      <c r="AC26" s="86" t="str">
        <f t="shared" si="29"/>
        <v>1</v>
      </c>
      <c r="AD26" s="88" t="str">
        <f t="shared" si="29"/>
        <v>0</v>
      </c>
      <c r="AE26" s="109" t="str">
        <f t="shared" si="29"/>
        <v>0</v>
      </c>
      <c r="AF26" s="88" t="str">
        <f t="shared" si="29"/>
        <v>0</v>
      </c>
      <c r="AG26" s="88" t="str">
        <f t="shared" si="29"/>
        <v>1</v>
      </c>
      <c r="AH26" s="110" t="str">
        <f t="shared" si="29"/>
        <v>0</v>
      </c>
      <c r="AI26" s="55"/>
      <c r="AJ26" s="61">
        <f t="shared" si="15"/>
        <v>10</v>
      </c>
      <c r="AK26" s="74">
        <f t="shared" si="16"/>
        <v>9</v>
      </c>
      <c r="AL26" s="61">
        <f t="shared" si="17"/>
        <v>10</v>
      </c>
      <c r="AM26" s="74">
        <f t="shared" si="18"/>
        <v>12</v>
      </c>
      <c r="AN26" s="61">
        <f t="shared" si="19"/>
        <v>5</v>
      </c>
      <c r="AO26" s="74">
        <f t="shared" si="20"/>
        <v>4</v>
      </c>
      <c r="AQ26" s="20">
        <f t="shared" si="21"/>
        <v>169</v>
      </c>
      <c r="AR26" s="20">
        <f t="shared" si="22"/>
        <v>172</v>
      </c>
      <c r="AS26" s="20">
        <f t="shared" si="23"/>
        <v>84</v>
      </c>
      <c r="AU26" s="127" t="str">
        <f t="shared" si="24"/>
        <v>953A</v>
      </c>
      <c r="AX26" s="7" t="str">
        <f t="shared" si="25"/>
        <v xml:space="preserve">ON </v>
      </c>
      <c r="AY26" s="7" t="str">
        <f t="shared" si="26"/>
        <v>D</v>
      </c>
      <c r="AZ26" s="20">
        <v>3</v>
      </c>
    </row>
    <row r="27" spans="1:52" s="20" customFormat="1" ht="15">
      <c r="A27" s="116" t="s">
        <v>49</v>
      </c>
      <c r="B27" s="126" t="s">
        <v>71</v>
      </c>
      <c r="C27" s="119">
        <f t="shared" si="4"/>
        <v>6</v>
      </c>
      <c r="D27" s="4">
        <f t="shared" si="5"/>
        <v>24</v>
      </c>
      <c r="E27" s="116" t="str">
        <f t="shared" si="6"/>
        <v>54</v>
      </c>
      <c r="F27" s="11" t="str">
        <f t="shared" si="7"/>
        <v>BE</v>
      </c>
      <c r="G27" s="7" t="str">
        <f t="shared" si="8"/>
        <v>12</v>
      </c>
      <c r="H27" s="7" t="str">
        <f t="shared" si="9"/>
        <v/>
      </c>
      <c r="I27" s="7" t="str">
        <f t="shared" si="10"/>
        <v/>
      </c>
      <c r="J27" s="4" t="str">
        <f t="shared" si="11"/>
        <v/>
      </c>
      <c r="K27" s="116" t="str">
        <f t="shared" si="27"/>
        <v>0</v>
      </c>
      <c r="L27" s="11" t="str">
        <f t="shared" si="27"/>
        <v>1</v>
      </c>
      <c r="M27" s="11" t="str">
        <f t="shared" si="27"/>
        <v>0</v>
      </c>
      <c r="N27" s="117" t="str">
        <f t="shared" si="27"/>
        <v>1</v>
      </c>
      <c r="O27" s="11" t="str">
        <f t="shared" si="27"/>
        <v>0</v>
      </c>
      <c r="P27" s="11" t="str">
        <f t="shared" si="27"/>
        <v>1</v>
      </c>
      <c r="Q27" s="11" t="str">
        <f t="shared" si="27"/>
        <v>0</v>
      </c>
      <c r="R27" s="11" t="str">
        <f t="shared" si="27"/>
        <v>0</v>
      </c>
      <c r="S27" s="116" t="str">
        <f t="shared" si="28"/>
        <v>1</v>
      </c>
      <c r="T27" s="11" t="str">
        <f t="shared" si="28"/>
        <v>0</v>
      </c>
      <c r="U27" s="11" t="str">
        <f t="shared" si="28"/>
        <v>1</v>
      </c>
      <c r="V27" s="117" t="str">
        <f t="shared" si="28"/>
        <v>1</v>
      </c>
      <c r="W27" s="105" t="str">
        <f t="shared" si="28"/>
        <v>1</v>
      </c>
      <c r="X27" s="106" t="str">
        <f t="shared" si="28"/>
        <v>1</v>
      </c>
      <c r="Y27" s="11" t="str">
        <f t="shared" si="28"/>
        <v>1</v>
      </c>
      <c r="Z27" s="117" t="str">
        <f t="shared" si="28"/>
        <v>0</v>
      </c>
      <c r="AA27" s="11" t="str">
        <f t="shared" si="29"/>
        <v>0</v>
      </c>
      <c r="AB27" s="85" t="str">
        <f t="shared" si="29"/>
        <v>0</v>
      </c>
      <c r="AC27" s="86" t="str">
        <f t="shared" si="29"/>
        <v>0</v>
      </c>
      <c r="AD27" s="88" t="str">
        <f t="shared" si="29"/>
        <v>1</v>
      </c>
      <c r="AE27" s="109" t="str">
        <f t="shared" si="29"/>
        <v>0</v>
      </c>
      <c r="AF27" s="88" t="str">
        <f t="shared" si="29"/>
        <v>0</v>
      </c>
      <c r="AG27" s="88" t="str">
        <f t="shared" si="29"/>
        <v>1</v>
      </c>
      <c r="AH27" s="110" t="str">
        <f t="shared" si="29"/>
        <v>0</v>
      </c>
      <c r="AI27" s="55"/>
      <c r="AJ27" s="61">
        <f t="shared" si="15"/>
        <v>10</v>
      </c>
      <c r="AK27" s="74">
        <f t="shared" si="16"/>
        <v>2</v>
      </c>
      <c r="AL27" s="61">
        <f t="shared" si="17"/>
        <v>13</v>
      </c>
      <c r="AM27" s="74">
        <f t="shared" si="18"/>
        <v>7</v>
      </c>
      <c r="AN27" s="61">
        <f t="shared" si="19"/>
        <v>8</v>
      </c>
      <c r="AO27" s="74">
        <f t="shared" si="20"/>
        <v>4</v>
      </c>
      <c r="AQ27" s="20">
        <f t="shared" si="21"/>
        <v>162</v>
      </c>
      <c r="AR27" s="20">
        <f t="shared" si="22"/>
        <v>215</v>
      </c>
      <c r="AS27" s="20">
        <f t="shared" si="23"/>
        <v>132</v>
      </c>
      <c r="AU27" s="127" t="str">
        <f t="shared" si="24"/>
        <v>4BE1</v>
      </c>
      <c r="AX27" s="7" t="str">
        <f t="shared" si="25"/>
        <v xml:space="preserve">ON </v>
      </c>
      <c r="AY27" s="7" t="str">
        <f t="shared" si="26"/>
        <v>D</v>
      </c>
      <c r="AZ27" s="20">
        <v>3</v>
      </c>
    </row>
    <row r="28" spans="1:52" s="20" customFormat="1" ht="15">
      <c r="A28" s="116" t="s">
        <v>49</v>
      </c>
      <c r="B28" s="126">
        <v>564692</v>
      </c>
      <c r="C28" s="119">
        <f t="shared" si="4"/>
        <v>6</v>
      </c>
      <c r="D28" s="4">
        <f t="shared" si="5"/>
        <v>24</v>
      </c>
      <c r="E28" s="116" t="str">
        <f t="shared" si="6"/>
        <v>56</v>
      </c>
      <c r="F28" s="11" t="str">
        <f t="shared" si="7"/>
        <v>46</v>
      </c>
      <c r="G28" s="7" t="str">
        <f t="shared" si="8"/>
        <v>92</v>
      </c>
      <c r="H28" s="7" t="str">
        <f t="shared" si="9"/>
        <v/>
      </c>
      <c r="I28" s="7" t="str">
        <f t="shared" si="10"/>
        <v/>
      </c>
      <c r="J28" s="4" t="str">
        <f t="shared" si="11"/>
        <v/>
      </c>
      <c r="K28" s="116" t="str">
        <f t="shared" si="27"/>
        <v>0</v>
      </c>
      <c r="L28" s="11" t="str">
        <f t="shared" si="27"/>
        <v>1</v>
      </c>
      <c r="M28" s="11" t="str">
        <f t="shared" si="27"/>
        <v>0</v>
      </c>
      <c r="N28" s="117" t="str">
        <f t="shared" si="27"/>
        <v>1</v>
      </c>
      <c r="O28" s="11" t="str">
        <f t="shared" si="27"/>
        <v>0</v>
      </c>
      <c r="P28" s="11" t="str">
        <f t="shared" si="27"/>
        <v>1</v>
      </c>
      <c r="Q28" s="11" t="str">
        <f t="shared" si="27"/>
        <v>1</v>
      </c>
      <c r="R28" s="11" t="str">
        <f t="shared" si="27"/>
        <v>0</v>
      </c>
      <c r="S28" s="116" t="str">
        <f t="shared" si="28"/>
        <v>0</v>
      </c>
      <c r="T28" s="11" t="str">
        <f t="shared" si="28"/>
        <v>1</v>
      </c>
      <c r="U28" s="11" t="str">
        <f t="shared" si="28"/>
        <v>0</v>
      </c>
      <c r="V28" s="117" t="str">
        <f t="shared" si="28"/>
        <v>0</v>
      </c>
      <c r="W28" s="105" t="str">
        <f t="shared" si="28"/>
        <v>0</v>
      </c>
      <c r="X28" s="106" t="str">
        <f t="shared" si="28"/>
        <v>1</v>
      </c>
      <c r="Y28" s="11" t="str">
        <f t="shared" si="28"/>
        <v>1</v>
      </c>
      <c r="Z28" s="117" t="str">
        <f t="shared" si="28"/>
        <v>0</v>
      </c>
      <c r="AA28" s="11" t="str">
        <f t="shared" si="29"/>
        <v>1</v>
      </c>
      <c r="AB28" s="85" t="str">
        <f t="shared" si="29"/>
        <v>0</v>
      </c>
      <c r="AC28" s="86" t="str">
        <f t="shared" si="29"/>
        <v>0</v>
      </c>
      <c r="AD28" s="88" t="str">
        <f t="shared" si="29"/>
        <v>1</v>
      </c>
      <c r="AE28" s="109" t="str">
        <f t="shared" si="29"/>
        <v>0</v>
      </c>
      <c r="AF28" s="88" t="str">
        <f t="shared" si="29"/>
        <v>0</v>
      </c>
      <c r="AG28" s="88" t="str">
        <f t="shared" si="29"/>
        <v>1</v>
      </c>
      <c r="AH28" s="110" t="str">
        <f t="shared" si="29"/>
        <v>0</v>
      </c>
      <c r="AI28" s="55"/>
      <c r="AJ28" s="61">
        <f t="shared" si="15"/>
        <v>10</v>
      </c>
      <c r="AK28" s="74">
        <f t="shared" si="16"/>
        <v>6</v>
      </c>
      <c r="AL28" s="61">
        <f t="shared" si="17"/>
        <v>2</v>
      </c>
      <c r="AM28" s="74">
        <f t="shared" si="18"/>
        <v>6</v>
      </c>
      <c r="AN28" s="61">
        <f t="shared" si="19"/>
        <v>9</v>
      </c>
      <c r="AO28" s="74">
        <f t="shared" si="20"/>
        <v>4</v>
      </c>
      <c r="AQ28" s="20">
        <f t="shared" si="21"/>
        <v>166</v>
      </c>
      <c r="AR28" s="20">
        <f t="shared" si="22"/>
        <v>38</v>
      </c>
      <c r="AS28" s="20">
        <f t="shared" si="23"/>
        <v>148</v>
      </c>
      <c r="AU28" s="127" t="str">
        <f t="shared" si="24"/>
        <v>6469</v>
      </c>
      <c r="AX28" s="7" t="str">
        <f t="shared" si="25"/>
        <v xml:space="preserve">ON </v>
      </c>
      <c r="AY28" s="7" t="str">
        <f t="shared" si="26"/>
        <v>D</v>
      </c>
      <c r="AZ28" s="20">
        <v>3</v>
      </c>
    </row>
    <row r="29" spans="1:52" s="20" customFormat="1" ht="15">
      <c r="A29" s="116" t="s">
        <v>46</v>
      </c>
      <c r="B29" s="126" t="s">
        <v>61</v>
      </c>
      <c r="C29" s="119">
        <f t="shared" si="4"/>
        <v>6</v>
      </c>
      <c r="D29" s="4">
        <f t="shared" si="5"/>
        <v>24</v>
      </c>
      <c r="E29" s="116" t="str">
        <f t="shared" si="6"/>
        <v>5F</v>
      </c>
      <c r="F29" s="11" t="str">
        <f t="shared" si="7"/>
        <v>05</v>
      </c>
      <c r="G29" s="7" t="str">
        <f t="shared" si="8"/>
        <v>34</v>
      </c>
      <c r="H29" s="7" t="str">
        <f t="shared" si="9"/>
        <v/>
      </c>
      <c r="I29" s="7" t="str">
        <f t="shared" si="10"/>
        <v/>
      </c>
      <c r="J29" s="4" t="str">
        <f t="shared" si="11"/>
        <v/>
      </c>
      <c r="K29" s="116" t="str">
        <f t="shared" si="27"/>
        <v>0</v>
      </c>
      <c r="L29" s="11" t="str">
        <f t="shared" si="27"/>
        <v>1</v>
      </c>
      <c r="M29" s="11" t="str">
        <f t="shared" si="27"/>
        <v>0</v>
      </c>
      <c r="N29" s="117" t="str">
        <f t="shared" si="27"/>
        <v>1</v>
      </c>
      <c r="O29" s="11" t="str">
        <f t="shared" si="27"/>
        <v>1</v>
      </c>
      <c r="P29" s="11" t="str">
        <f t="shared" si="27"/>
        <v>1</v>
      </c>
      <c r="Q29" s="11" t="str">
        <f t="shared" si="27"/>
        <v>1</v>
      </c>
      <c r="R29" s="11" t="str">
        <f t="shared" si="27"/>
        <v>1</v>
      </c>
      <c r="S29" s="116" t="str">
        <f t="shared" si="28"/>
        <v>0</v>
      </c>
      <c r="T29" s="11" t="str">
        <f t="shared" si="28"/>
        <v>0</v>
      </c>
      <c r="U29" s="11" t="str">
        <f t="shared" si="28"/>
        <v>0</v>
      </c>
      <c r="V29" s="117" t="str">
        <f t="shared" si="28"/>
        <v>0</v>
      </c>
      <c r="W29" s="105" t="str">
        <f t="shared" si="28"/>
        <v>0</v>
      </c>
      <c r="X29" s="106" t="str">
        <f t="shared" si="28"/>
        <v>1</v>
      </c>
      <c r="Y29" s="11" t="str">
        <f t="shared" si="28"/>
        <v>0</v>
      </c>
      <c r="Z29" s="117" t="str">
        <f t="shared" si="28"/>
        <v>1</v>
      </c>
      <c r="AA29" s="11" t="str">
        <f t="shared" si="29"/>
        <v>0</v>
      </c>
      <c r="AB29" s="85" t="str">
        <f t="shared" si="29"/>
        <v>0</v>
      </c>
      <c r="AC29" s="86" t="str">
        <f t="shared" si="29"/>
        <v>1</v>
      </c>
      <c r="AD29" s="88" t="str">
        <f t="shared" si="29"/>
        <v>1</v>
      </c>
      <c r="AE29" s="109" t="str">
        <f t="shared" si="29"/>
        <v>0</v>
      </c>
      <c r="AF29" s="88" t="str">
        <f t="shared" si="29"/>
        <v>1</v>
      </c>
      <c r="AG29" s="88" t="str">
        <f t="shared" si="29"/>
        <v>0</v>
      </c>
      <c r="AH29" s="110" t="str">
        <f t="shared" si="29"/>
        <v>0</v>
      </c>
      <c r="AI29" s="55"/>
      <c r="AJ29" s="61">
        <f t="shared" si="15"/>
        <v>10</v>
      </c>
      <c r="AK29" s="74">
        <f t="shared" si="16"/>
        <v>15</v>
      </c>
      <c r="AL29" s="61">
        <f t="shared" si="17"/>
        <v>0</v>
      </c>
      <c r="AM29" s="74">
        <f t="shared" si="18"/>
        <v>10</v>
      </c>
      <c r="AN29" s="61">
        <f t="shared" si="19"/>
        <v>12</v>
      </c>
      <c r="AO29" s="74">
        <f t="shared" si="20"/>
        <v>2</v>
      </c>
      <c r="AQ29" s="20">
        <f t="shared" si="21"/>
        <v>175</v>
      </c>
      <c r="AR29" s="20">
        <f t="shared" si="22"/>
        <v>10</v>
      </c>
      <c r="AS29" s="20">
        <f t="shared" si="23"/>
        <v>194</v>
      </c>
      <c r="AU29" s="127" t="str">
        <f t="shared" si="24"/>
        <v>F053</v>
      </c>
      <c r="AX29" s="7" t="str">
        <f t="shared" si="25"/>
        <v xml:space="preserve">ON </v>
      </c>
      <c r="AY29" s="7" t="str">
        <f t="shared" si="26"/>
        <v>B</v>
      </c>
      <c r="AZ29" s="20">
        <v>3</v>
      </c>
    </row>
    <row r="30" spans="1:52" s="72" customFormat="1" ht="15">
      <c r="A30" s="66" t="s">
        <v>46</v>
      </c>
      <c r="B30" s="124" t="s">
        <v>59</v>
      </c>
      <c r="C30" s="121">
        <f t="shared" si="4"/>
        <v>6</v>
      </c>
      <c r="D30" s="65">
        <f t="shared" si="5"/>
        <v>24</v>
      </c>
      <c r="E30" s="66" t="str">
        <f t="shared" si="6"/>
        <v>51</v>
      </c>
      <c r="F30" s="67" t="str">
        <f t="shared" si="7"/>
        <v>1C</v>
      </c>
      <c r="G30" s="68" t="str">
        <f t="shared" si="8"/>
        <v>74</v>
      </c>
      <c r="H30" s="68" t="str">
        <f t="shared" si="9"/>
        <v/>
      </c>
      <c r="I30" s="68" t="str">
        <f t="shared" si="10"/>
        <v/>
      </c>
      <c r="J30" s="65" t="str">
        <f t="shared" si="11"/>
        <v/>
      </c>
      <c r="K30" s="66" t="str">
        <f t="shared" si="27"/>
        <v>0</v>
      </c>
      <c r="L30" s="67" t="str">
        <f t="shared" si="27"/>
        <v>1</v>
      </c>
      <c r="M30" s="67" t="str">
        <f t="shared" si="27"/>
        <v>0</v>
      </c>
      <c r="N30" s="69" t="str">
        <f t="shared" si="27"/>
        <v>1</v>
      </c>
      <c r="O30" s="67" t="str">
        <f t="shared" si="27"/>
        <v>0</v>
      </c>
      <c r="P30" s="67" t="str">
        <f t="shared" si="27"/>
        <v>0</v>
      </c>
      <c r="Q30" s="67" t="str">
        <f t="shared" si="27"/>
        <v>0</v>
      </c>
      <c r="R30" s="67" t="str">
        <f t="shared" si="27"/>
        <v>1</v>
      </c>
      <c r="S30" s="66" t="str">
        <f t="shared" si="28"/>
        <v>0</v>
      </c>
      <c r="T30" s="67" t="str">
        <f t="shared" si="28"/>
        <v>0</v>
      </c>
      <c r="U30" s="67" t="str">
        <f t="shared" si="28"/>
        <v>0</v>
      </c>
      <c r="V30" s="69" t="str">
        <f t="shared" si="28"/>
        <v>1</v>
      </c>
      <c r="W30" s="100" t="str">
        <f t="shared" si="28"/>
        <v>1</v>
      </c>
      <c r="X30" s="101" t="str">
        <f t="shared" si="28"/>
        <v>1</v>
      </c>
      <c r="Y30" s="67" t="str">
        <f t="shared" si="28"/>
        <v>0</v>
      </c>
      <c r="Z30" s="69" t="str">
        <f t="shared" si="28"/>
        <v>0</v>
      </c>
      <c r="AA30" s="67" t="str">
        <f t="shared" si="29"/>
        <v>0</v>
      </c>
      <c r="AB30" s="102" t="str">
        <f t="shared" si="29"/>
        <v>1</v>
      </c>
      <c r="AC30" s="103" t="str">
        <f t="shared" si="29"/>
        <v>1</v>
      </c>
      <c r="AD30" s="104" t="str">
        <f t="shared" si="29"/>
        <v>1</v>
      </c>
      <c r="AE30" s="113" t="str">
        <f t="shared" si="29"/>
        <v>0</v>
      </c>
      <c r="AF30" s="104" t="str">
        <f t="shared" si="29"/>
        <v>1</v>
      </c>
      <c r="AG30" s="104" t="str">
        <f t="shared" si="29"/>
        <v>0</v>
      </c>
      <c r="AH30" s="114" t="str">
        <f t="shared" si="29"/>
        <v>0</v>
      </c>
      <c r="AI30" s="70"/>
      <c r="AJ30" s="71">
        <f t="shared" si="15"/>
        <v>10</v>
      </c>
      <c r="AK30" s="76">
        <f t="shared" si="16"/>
        <v>8</v>
      </c>
      <c r="AL30" s="71">
        <f t="shared" si="17"/>
        <v>8</v>
      </c>
      <c r="AM30" s="76">
        <f t="shared" si="18"/>
        <v>3</v>
      </c>
      <c r="AN30" s="71">
        <f t="shared" si="19"/>
        <v>14</v>
      </c>
      <c r="AO30" s="76">
        <f t="shared" si="20"/>
        <v>2</v>
      </c>
      <c r="AQ30" s="72">
        <f t="shared" si="21"/>
        <v>168</v>
      </c>
      <c r="AR30" s="72">
        <f t="shared" si="22"/>
        <v>131</v>
      </c>
      <c r="AS30" s="72">
        <f t="shared" si="23"/>
        <v>226</v>
      </c>
      <c r="AU30" s="123" t="str">
        <f t="shared" si="24"/>
        <v>11C7</v>
      </c>
      <c r="AV30" s="72">
        <v>1</v>
      </c>
      <c r="AX30" s="68" t="str">
        <f t="shared" si="25"/>
        <v xml:space="preserve">ON </v>
      </c>
      <c r="AY30" s="68" t="str">
        <f t="shared" si="26"/>
        <v>B</v>
      </c>
      <c r="AZ30" s="72">
        <v>3</v>
      </c>
    </row>
    <row r="31" spans="1:52" s="20" customFormat="1" ht="15">
      <c r="A31" s="116" t="s">
        <v>50</v>
      </c>
      <c r="B31" s="126" t="s">
        <v>76</v>
      </c>
      <c r="C31" s="119">
        <f t="shared" si="4"/>
        <v>6</v>
      </c>
      <c r="D31" s="4">
        <f t="shared" si="5"/>
        <v>24</v>
      </c>
      <c r="E31" s="116" t="str">
        <f t="shared" si="6"/>
        <v>5B</v>
      </c>
      <c r="F31" s="11" t="str">
        <f t="shared" si="7"/>
        <v>3A</v>
      </c>
      <c r="G31" s="7" t="str">
        <f t="shared" si="8"/>
        <v>42</v>
      </c>
      <c r="H31" s="7" t="str">
        <f t="shared" si="9"/>
        <v/>
      </c>
      <c r="I31" s="7" t="str">
        <f t="shared" si="10"/>
        <v/>
      </c>
      <c r="J31" s="4" t="str">
        <f t="shared" si="11"/>
        <v/>
      </c>
      <c r="K31" s="116" t="str">
        <f t="shared" ref="K31:R45" si="30">MID(HEX2BIN($E31,8),K$2,1)</f>
        <v>0</v>
      </c>
      <c r="L31" s="11" t="str">
        <f t="shared" si="30"/>
        <v>1</v>
      </c>
      <c r="M31" s="11" t="str">
        <f t="shared" si="30"/>
        <v>0</v>
      </c>
      <c r="N31" s="117" t="str">
        <f t="shared" si="30"/>
        <v>1</v>
      </c>
      <c r="O31" s="11" t="str">
        <f t="shared" si="30"/>
        <v>1</v>
      </c>
      <c r="P31" s="11" t="str">
        <f t="shared" si="30"/>
        <v>0</v>
      </c>
      <c r="Q31" s="11" t="str">
        <f t="shared" si="30"/>
        <v>1</v>
      </c>
      <c r="R31" s="11" t="str">
        <f t="shared" si="30"/>
        <v>1</v>
      </c>
      <c r="S31" s="116" t="str">
        <f t="shared" ref="S31:Z45" si="31">MID(HEX2BIN($F31,8),S$2,1)</f>
        <v>0</v>
      </c>
      <c r="T31" s="11" t="str">
        <f t="shared" si="31"/>
        <v>0</v>
      </c>
      <c r="U31" s="11" t="str">
        <f t="shared" si="31"/>
        <v>1</v>
      </c>
      <c r="V31" s="117" t="str">
        <f t="shared" si="31"/>
        <v>1</v>
      </c>
      <c r="W31" s="105" t="str">
        <f t="shared" si="31"/>
        <v>1</v>
      </c>
      <c r="X31" s="106" t="str">
        <f t="shared" si="31"/>
        <v>0</v>
      </c>
      <c r="Y31" s="11" t="str">
        <f t="shared" si="31"/>
        <v>1</v>
      </c>
      <c r="Z31" s="117" t="str">
        <f t="shared" si="31"/>
        <v>0</v>
      </c>
      <c r="AA31" s="11" t="str">
        <f t="shared" ref="AA31:AH45" si="32">MID(HEX2BIN($G31,8),AA$2,1)</f>
        <v>0</v>
      </c>
      <c r="AB31" s="85" t="str">
        <f t="shared" si="32"/>
        <v>1</v>
      </c>
      <c r="AC31" s="86" t="str">
        <f t="shared" si="32"/>
        <v>0</v>
      </c>
      <c r="AD31" s="88" t="str">
        <f t="shared" si="32"/>
        <v>0</v>
      </c>
      <c r="AE31" s="109" t="str">
        <f t="shared" si="32"/>
        <v>0</v>
      </c>
      <c r="AF31" s="88" t="str">
        <f t="shared" si="32"/>
        <v>0</v>
      </c>
      <c r="AG31" s="88" t="str">
        <f t="shared" si="32"/>
        <v>1</v>
      </c>
      <c r="AH31" s="110" t="str">
        <f t="shared" si="32"/>
        <v>0</v>
      </c>
      <c r="AI31" s="55"/>
      <c r="AJ31" s="61">
        <f t="shared" si="15"/>
        <v>10</v>
      </c>
      <c r="AK31" s="74">
        <f t="shared" si="16"/>
        <v>13</v>
      </c>
      <c r="AL31" s="61">
        <f t="shared" si="17"/>
        <v>12</v>
      </c>
      <c r="AM31" s="74">
        <f t="shared" si="18"/>
        <v>5</v>
      </c>
      <c r="AN31" s="61">
        <f t="shared" si="19"/>
        <v>2</v>
      </c>
      <c r="AO31" s="74">
        <f t="shared" si="20"/>
        <v>4</v>
      </c>
      <c r="AQ31" s="20">
        <f t="shared" si="21"/>
        <v>173</v>
      </c>
      <c r="AR31" s="20">
        <f t="shared" si="22"/>
        <v>197</v>
      </c>
      <c r="AS31" s="20">
        <f t="shared" si="23"/>
        <v>36</v>
      </c>
      <c r="AU31" s="127" t="str">
        <f t="shared" si="24"/>
        <v>B3A4</v>
      </c>
      <c r="AX31" s="7" t="str">
        <f t="shared" si="25"/>
        <v>OFF</v>
      </c>
      <c r="AY31" s="7" t="str">
        <f t="shared" si="26"/>
        <v>D</v>
      </c>
      <c r="AZ31" s="20">
        <v>4</v>
      </c>
    </row>
    <row r="32" spans="1:52" s="20" customFormat="1" ht="15">
      <c r="A32" s="116" t="s">
        <v>53</v>
      </c>
      <c r="B32" s="126" t="s">
        <v>62</v>
      </c>
      <c r="C32" s="119">
        <f t="shared" si="4"/>
        <v>6</v>
      </c>
      <c r="D32" s="4">
        <f t="shared" si="5"/>
        <v>24</v>
      </c>
      <c r="E32" s="116" t="str">
        <f t="shared" si="6"/>
        <v>5E</v>
      </c>
      <c r="F32" s="11" t="str">
        <f t="shared" si="7"/>
        <v>C7</v>
      </c>
      <c r="G32" s="7" t="str">
        <f t="shared" si="8"/>
        <v>24</v>
      </c>
      <c r="H32" s="7" t="str">
        <f t="shared" si="9"/>
        <v/>
      </c>
      <c r="I32" s="7" t="str">
        <f t="shared" si="10"/>
        <v/>
      </c>
      <c r="J32" s="4" t="str">
        <f t="shared" si="11"/>
        <v/>
      </c>
      <c r="K32" s="116" t="str">
        <f t="shared" si="30"/>
        <v>0</v>
      </c>
      <c r="L32" s="11" t="str">
        <f t="shared" si="30"/>
        <v>1</v>
      </c>
      <c r="M32" s="11" t="str">
        <f t="shared" si="30"/>
        <v>0</v>
      </c>
      <c r="N32" s="117" t="str">
        <f t="shared" si="30"/>
        <v>1</v>
      </c>
      <c r="O32" s="11" t="str">
        <f t="shared" si="30"/>
        <v>1</v>
      </c>
      <c r="P32" s="11" t="str">
        <f t="shared" si="30"/>
        <v>1</v>
      </c>
      <c r="Q32" s="11" t="str">
        <f t="shared" si="30"/>
        <v>1</v>
      </c>
      <c r="R32" s="11" t="str">
        <f t="shared" si="30"/>
        <v>0</v>
      </c>
      <c r="S32" s="116" t="str">
        <f t="shared" si="31"/>
        <v>1</v>
      </c>
      <c r="T32" s="11" t="str">
        <f t="shared" si="31"/>
        <v>1</v>
      </c>
      <c r="U32" s="11" t="str">
        <f t="shared" si="31"/>
        <v>0</v>
      </c>
      <c r="V32" s="117" t="str">
        <f t="shared" si="31"/>
        <v>0</v>
      </c>
      <c r="W32" s="105" t="str">
        <f t="shared" si="31"/>
        <v>0</v>
      </c>
      <c r="X32" s="106" t="str">
        <f t="shared" si="31"/>
        <v>1</v>
      </c>
      <c r="Y32" s="11" t="str">
        <f t="shared" si="31"/>
        <v>1</v>
      </c>
      <c r="Z32" s="117" t="str">
        <f t="shared" si="31"/>
        <v>1</v>
      </c>
      <c r="AA32" s="11" t="str">
        <f t="shared" si="32"/>
        <v>0</v>
      </c>
      <c r="AB32" s="85" t="str">
        <f t="shared" si="32"/>
        <v>0</v>
      </c>
      <c r="AC32" s="86" t="str">
        <f t="shared" si="32"/>
        <v>1</v>
      </c>
      <c r="AD32" s="88" t="str">
        <f t="shared" si="32"/>
        <v>0</v>
      </c>
      <c r="AE32" s="109" t="str">
        <f t="shared" si="32"/>
        <v>0</v>
      </c>
      <c r="AF32" s="88" t="str">
        <f t="shared" si="32"/>
        <v>1</v>
      </c>
      <c r="AG32" s="88" t="str">
        <f t="shared" si="32"/>
        <v>0</v>
      </c>
      <c r="AH32" s="110" t="str">
        <f t="shared" si="32"/>
        <v>0</v>
      </c>
      <c r="AI32" s="55"/>
      <c r="AJ32" s="61">
        <f t="shared" si="15"/>
        <v>10</v>
      </c>
      <c r="AK32" s="74">
        <f t="shared" si="16"/>
        <v>7</v>
      </c>
      <c r="AL32" s="61">
        <f t="shared" si="17"/>
        <v>3</v>
      </c>
      <c r="AM32" s="74">
        <f t="shared" si="18"/>
        <v>14</v>
      </c>
      <c r="AN32" s="61">
        <f t="shared" si="19"/>
        <v>4</v>
      </c>
      <c r="AO32" s="74">
        <f t="shared" si="20"/>
        <v>2</v>
      </c>
      <c r="AQ32" s="20">
        <f t="shared" si="21"/>
        <v>167</v>
      </c>
      <c r="AR32" s="20">
        <f t="shared" si="22"/>
        <v>62</v>
      </c>
      <c r="AS32" s="20">
        <f t="shared" si="23"/>
        <v>66</v>
      </c>
      <c r="AU32" s="127" t="str">
        <f t="shared" si="24"/>
        <v>EC72</v>
      </c>
      <c r="AX32" s="7" t="str">
        <f t="shared" si="25"/>
        <v>OFF</v>
      </c>
      <c r="AY32" s="7" t="str">
        <f t="shared" si="26"/>
        <v>B</v>
      </c>
      <c r="AZ32" s="20">
        <v>4</v>
      </c>
    </row>
    <row r="33" spans="1:52" s="20" customFormat="1" ht="15">
      <c r="A33" s="116" t="s">
        <v>53</v>
      </c>
      <c r="B33" s="126" t="s">
        <v>63</v>
      </c>
      <c r="C33" s="119">
        <f t="shared" si="4"/>
        <v>6</v>
      </c>
      <c r="D33" s="4">
        <f t="shared" si="5"/>
        <v>24</v>
      </c>
      <c r="E33" s="116" t="str">
        <f t="shared" si="6"/>
        <v>59</v>
      </c>
      <c r="F33" s="11" t="str">
        <f t="shared" si="7"/>
        <v>53</v>
      </c>
      <c r="G33" s="7" t="str">
        <f t="shared" si="8"/>
        <v>A4</v>
      </c>
      <c r="H33" s="7" t="str">
        <f t="shared" si="9"/>
        <v/>
      </c>
      <c r="I33" s="7" t="str">
        <f t="shared" si="10"/>
        <v/>
      </c>
      <c r="J33" s="4" t="str">
        <f t="shared" si="11"/>
        <v/>
      </c>
      <c r="K33" s="116" t="str">
        <f t="shared" si="30"/>
        <v>0</v>
      </c>
      <c r="L33" s="11" t="str">
        <f t="shared" si="30"/>
        <v>1</v>
      </c>
      <c r="M33" s="11" t="str">
        <f t="shared" si="30"/>
        <v>0</v>
      </c>
      <c r="N33" s="117" t="str">
        <f t="shared" si="30"/>
        <v>1</v>
      </c>
      <c r="O33" s="11" t="str">
        <f t="shared" si="30"/>
        <v>1</v>
      </c>
      <c r="P33" s="11" t="str">
        <f t="shared" si="30"/>
        <v>0</v>
      </c>
      <c r="Q33" s="11" t="str">
        <f t="shared" si="30"/>
        <v>0</v>
      </c>
      <c r="R33" s="11" t="str">
        <f t="shared" si="30"/>
        <v>1</v>
      </c>
      <c r="S33" s="116" t="str">
        <f t="shared" si="31"/>
        <v>0</v>
      </c>
      <c r="T33" s="11" t="str">
        <f t="shared" si="31"/>
        <v>1</v>
      </c>
      <c r="U33" s="11" t="str">
        <f t="shared" si="31"/>
        <v>0</v>
      </c>
      <c r="V33" s="117" t="str">
        <f t="shared" si="31"/>
        <v>1</v>
      </c>
      <c r="W33" s="105" t="str">
        <f t="shared" si="31"/>
        <v>0</v>
      </c>
      <c r="X33" s="106" t="str">
        <f t="shared" si="31"/>
        <v>0</v>
      </c>
      <c r="Y33" s="11" t="str">
        <f t="shared" si="31"/>
        <v>1</v>
      </c>
      <c r="Z33" s="117" t="str">
        <f t="shared" si="31"/>
        <v>1</v>
      </c>
      <c r="AA33" s="11" t="str">
        <f t="shared" si="32"/>
        <v>1</v>
      </c>
      <c r="AB33" s="85" t="str">
        <f t="shared" si="32"/>
        <v>0</v>
      </c>
      <c r="AC33" s="86" t="str">
        <f t="shared" si="32"/>
        <v>1</v>
      </c>
      <c r="AD33" s="88" t="str">
        <f t="shared" si="32"/>
        <v>0</v>
      </c>
      <c r="AE33" s="109" t="str">
        <f t="shared" si="32"/>
        <v>0</v>
      </c>
      <c r="AF33" s="88" t="str">
        <f t="shared" si="32"/>
        <v>1</v>
      </c>
      <c r="AG33" s="88" t="str">
        <f t="shared" si="32"/>
        <v>0</v>
      </c>
      <c r="AH33" s="110" t="str">
        <f t="shared" si="32"/>
        <v>0</v>
      </c>
      <c r="AI33" s="55"/>
      <c r="AJ33" s="61">
        <f t="shared" si="15"/>
        <v>10</v>
      </c>
      <c r="AK33" s="74">
        <f t="shared" si="16"/>
        <v>9</v>
      </c>
      <c r="AL33" s="61">
        <f t="shared" si="17"/>
        <v>10</v>
      </c>
      <c r="AM33" s="74">
        <f t="shared" si="18"/>
        <v>12</v>
      </c>
      <c r="AN33" s="61">
        <f t="shared" si="19"/>
        <v>5</v>
      </c>
      <c r="AO33" s="74">
        <f t="shared" si="20"/>
        <v>2</v>
      </c>
      <c r="AQ33" s="20">
        <f t="shared" si="21"/>
        <v>169</v>
      </c>
      <c r="AR33" s="20">
        <f t="shared" si="22"/>
        <v>172</v>
      </c>
      <c r="AS33" s="20">
        <f t="shared" si="23"/>
        <v>82</v>
      </c>
      <c r="AU33" s="127" t="str">
        <f t="shared" si="24"/>
        <v>953A</v>
      </c>
      <c r="AV33" s="20">
        <v>4</v>
      </c>
      <c r="AX33" s="7" t="str">
        <f t="shared" si="25"/>
        <v>OFF</v>
      </c>
      <c r="AY33" s="7" t="str">
        <f t="shared" si="26"/>
        <v>B</v>
      </c>
      <c r="AZ33" s="20">
        <v>4</v>
      </c>
    </row>
    <row r="34" spans="1:52" s="20" customFormat="1" ht="15">
      <c r="A34" s="116" t="s">
        <v>53</v>
      </c>
      <c r="B34" s="126" t="s">
        <v>54</v>
      </c>
      <c r="C34" s="119">
        <f t="shared" si="4"/>
        <v>6</v>
      </c>
      <c r="D34" s="4">
        <f t="shared" si="5"/>
        <v>24</v>
      </c>
      <c r="E34" s="116" t="str">
        <f t="shared" si="6"/>
        <v>54</v>
      </c>
      <c r="F34" s="11" t="str">
        <f t="shared" si="7"/>
        <v>BE</v>
      </c>
      <c r="G34" s="7" t="str">
        <f t="shared" si="8"/>
        <v>14</v>
      </c>
      <c r="H34" s="7" t="str">
        <f t="shared" si="9"/>
        <v/>
      </c>
      <c r="I34" s="7" t="str">
        <f t="shared" si="10"/>
        <v/>
      </c>
      <c r="J34" s="4" t="str">
        <f t="shared" si="11"/>
        <v/>
      </c>
      <c r="K34" s="116" t="str">
        <f t="shared" si="30"/>
        <v>0</v>
      </c>
      <c r="L34" s="11" t="str">
        <f t="shared" si="30"/>
        <v>1</v>
      </c>
      <c r="M34" s="11" t="str">
        <f t="shared" si="30"/>
        <v>0</v>
      </c>
      <c r="N34" s="117" t="str">
        <f t="shared" si="30"/>
        <v>1</v>
      </c>
      <c r="O34" s="11" t="str">
        <f t="shared" si="30"/>
        <v>0</v>
      </c>
      <c r="P34" s="11" t="str">
        <f t="shared" si="30"/>
        <v>1</v>
      </c>
      <c r="Q34" s="11" t="str">
        <f t="shared" si="30"/>
        <v>0</v>
      </c>
      <c r="R34" s="11" t="str">
        <f t="shared" si="30"/>
        <v>0</v>
      </c>
      <c r="S34" s="116" t="str">
        <f t="shared" si="31"/>
        <v>1</v>
      </c>
      <c r="T34" s="11" t="str">
        <f t="shared" si="31"/>
        <v>0</v>
      </c>
      <c r="U34" s="11" t="str">
        <f t="shared" si="31"/>
        <v>1</v>
      </c>
      <c r="V34" s="117" t="str">
        <f t="shared" si="31"/>
        <v>1</v>
      </c>
      <c r="W34" s="105" t="str">
        <f t="shared" si="31"/>
        <v>1</v>
      </c>
      <c r="X34" s="106" t="str">
        <f t="shared" si="31"/>
        <v>1</v>
      </c>
      <c r="Y34" s="11" t="str">
        <f t="shared" si="31"/>
        <v>1</v>
      </c>
      <c r="Z34" s="117" t="str">
        <f t="shared" si="31"/>
        <v>0</v>
      </c>
      <c r="AA34" s="11" t="str">
        <f t="shared" si="32"/>
        <v>0</v>
      </c>
      <c r="AB34" s="85" t="str">
        <f t="shared" si="32"/>
        <v>0</v>
      </c>
      <c r="AC34" s="86" t="str">
        <f t="shared" si="32"/>
        <v>0</v>
      </c>
      <c r="AD34" s="88" t="str">
        <f t="shared" si="32"/>
        <v>1</v>
      </c>
      <c r="AE34" s="109" t="str">
        <f t="shared" si="32"/>
        <v>0</v>
      </c>
      <c r="AF34" s="88" t="str">
        <f t="shared" si="32"/>
        <v>1</v>
      </c>
      <c r="AG34" s="88" t="str">
        <f t="shared" si="32"/>
        <v>0</v>
      </c>
      <c r="AH34" s="110" t="str">
        <f t="shared" si="32"/>
        <v>0</v>
      </c>
      <c r="AI34" s="55"/>
      <c r="AJ34" s="61">
        <f t="shared" si="15"/>
        <v>10</v>
      </c>
      <c r="AK34" s="74">
        <f t="shared" si="16"/>
        <v>2</v>
      </c>
      <c r="AL34" s="61">
        <f t="shared" si="17"/>
        <v>13</v>
      </c>
      <c r="AM34" s="74">
        <f t="shared" si="18"/>
        <v>7</v>
      </c>
      <c r="AN34" s="61">
        <f t="shared" si="19"/>
        <v>8</v>
      </c>
      <c r="AO34" s="74">
        <f t="shared" si="20"/>
        <v>2</v>
      </c>
      <c r="AQ34" s="20">
        <f t="shared" si="21"/>
        <v>162</v>
      </c>
      <c r="AR34" s="20">
        <f t="shared" si="22"/>
        <v>215</v>
      </c>
      <c r="AS34" s="20">
        <f t="shared" si="23"/>
        <v>130</v>
      </c>
      <c r="AU34" s="127" t="str">
        <f t="shared" si="24"/>
        <v>4BE1</v>
      </c>
      <c r="AX34" s="7" t="str">
        <f t="shared" si="25"/>
        <v>OFF</v>
      </c>
      <c r="AY34" s="7" t="str">
        <f t="shared" si="26"/>
        <v>B</v>
      </c>
      <c r="AZ34" s="20">
        <v>4</v>
      </c>
    </row>
    <row r="35" spans="1:52" s="20" customFormat="1" ht="15">
      <c r="A35" s="116" t="s">
        <v>53</v>
      </c>
      <c r="B35" s="126">
        <v>564694</v>
      </c>
      <c r="C35" s="119">
        <f t="shared" si="4"/>
        <v>6</v>
      </c>
      <c r="D35" s="4">
        <f t="shared" si="5"/>
        <v>24</v>
      </c>
      <c r="E35" s="116" t="str">
        <f t="shared" si="6"/>
        <v>56</v>
      </c>
      <c r="F35" s="11" t="str">
        <f t="shared" si="7"/>
        <v>46</v>
      </c>
      <c r="G35" s="7" t="str">
        <f t="shared" si="8"/>
        <v>94</v>
      </c>
      <c r="H35" s="7" t="str">
        <f t="shared" si="9"/>
        <v/>
      </c>
      <c r="I35" s="7" t="str">
        <f t="shared" si="10"/>
        <v/>
      </c>
      <c r="J35" s="4" t="str">
        <f t="shared" si="11"/>
        <v/>
      </c>
      <c r="K35" s="116" t="str">
        <f t="shared" si="30"/>
        <v>0</v>
      </c>
      <c r="L35" s="11" t="str">
        <f t="shared" si="30"/>
        <v>1</v>
      </c>
      <c r="M35" s="11" t="str">
        <f t="shared" si="30"/>
        <v>0</v>
      </c>
      <c r="N35" s="117" t="str">
        <f t="shared" si="30"/>
        <v>1</v>
      </c>
      <c r="O35" s="11" t="str">
        <f t="shared" si="30"/>
        <v>0</v>
      </c>
      <c r="P35" s="11" t="str">
        <f t="shared" si="30"/>
        <v>1</v>
      </c>
      <c r="Q35" s="11" t="str">
        <f t="shared" si="30"/>
        <v>1</v>
      </c>
      <c r="R35" s="11" t="str">
        <f t="shared" si="30"/>
        <v>0</v>
      </c>
      <c r="S35" s="116" t="str">
        <f t="shared" si="31"/>
        <v>0</v>
      </c>
      <c r="T35" s="11" t="str">
        <f t="shared" si="31"/>
        <v>1</v>
      </c>
      <c r="U35" s="11" t="str">
        <f t="shared" si="31"/>
        <v>0</v>
      </c>
      <c r="V35" s="117" t="str">
        <f t="shared" si="31"/>
        <v>0</v>
      </c>
      <c r="W35" s="105" t="str">
        <f t="shared" si="31"/>
        <v>0</v>
      </c>
      <c r="X35" s="106" t="str">
        <f t="shared" si="31"/>
        <v>1</v>
      </c>
      <c r="Y35" s="11" t="str">
        <f t="shared" si="31"/>
        <v>1</v>
      </c>
      <c r="Z35" s="117" t="str">
        <f t="shared" si="31"/>
        <v>0</v>
      </c>
      <c r="AA35" s="11" t="str">
        <f t="shared" si="32"/>
        <v>1</v>
      </c>
      <c r="AB35" s="85" t="str">
        <f t="shared" si="32"/>
        <v>0</v>
      </c>
      <c r="AC35" s="86" t="str">
        <f t="shared" si="32"/>
        <v>0</v>
      </c>
      <c r="AD35" s="88" t="str">
        <f t="shared" si="32"/>
        <v>1</v>
      </c>
      <c r="AE35" s="109" t="str">
        <f t="shared" si="32"/>
        <v>0</v>
      </c>
      <c r="AF35" s="88" t="str">
        <f t="shared" si="32"/>
        <v>1</v>
      </c>
      <c r="AG35" s="88" t="str">
        <f t="shared" si="32"/>
        <v>0</v>
      </c>
      <c r="AH35" s="110" t="str">
        <f t="shared" si="32"/>
        <v>0</v>
      </c>
      <c r="AI35" s="55"/>
      <c r="AJ35" s="61">
        <f t="shared" si="15"/>
        <v>10</v>
      </c>
      <c r="AK35" s="74">
        <f t="shared" si="16"/>
        <v>6</v>
      </c>
      <c r="AL35" s="61">
        <f t="shared" si="17"/>
        <v>2</v>
      </c>
      <c r="AM35" s="74">
        <f t="shared" si="18"/>
        <v>6</v>
      </c>
      <c r="AN35" s="61">
        <f t="shared" si="19"/>
        <v>9</v>
      </c>
      <c r="AO35" s="74">
        <f t="shared" si="20"/>
        <v>2</v>
      </c>
      <c r="AQ35" s="20">
        <f t="shared" si="21"/>
        <v>166</v>
      </c>
      <c r="AR35" s="20">
        <f t="shared" si="22"/>
        <v>38</v>
      </c>
      <c r="AS35" s="20">
        <f t="shared" si="23"/>
        <v>146</v>
      </c>
      <c r="AU35" s="127" t="str">
        <f t="shared" si="24"/>
        <v>6469</v>
      </c>
      <c r="AX35" s="7" t="str">
        <f t="shared" si="25"/>
        <v>OFF</v>
      </c>
      <c r="AY35" s="7" t="str">
        <f t="shared" si="26"/>
        <v>B</v>
      </c>
      <c r="AZ35" s="20">
        <v>4</v>
      </c>
    </row>
    <row r="36" spans="1:52" s="20" customFormat="1" ht="15">
      <c r="A36" s="116" t="s">
        <v>50</v>
      </c>
      <c r="B36" s="126" t="s">
        <v>75</v>
      </c>
      <c r="C36" s="119">
        <f t="shared" si="4"/>
        <v>6</v>
      </c>
      <c r="D36" s="4">
        <f t="shared" si="5"/>
        <v>24</v>
      </c>
      <c r="E36" s="116" t="str">
        <f t="shared" si="6"/>
        <v>5F</v>
      </c>
      <c r="F36" s="11" t="str">
        <f t="shared" si="7"/>
        <v>05</v>
      </c>
      <c r="G36" s="7" t="str">
        <f t="shared" si="8"/>
        <v>32</v>
      </c>
      <c r="H36" s="7" t="str">
        <f t="shared" si="9"/>
        <v/>
      </c>
      <c r="I36" s="7" t="str">
        <f t="shared" si="10"/>
        <v/>
      </c>
      <c r="J36" s="4" t="str">
        <f t="shared" si="11"/>
        <v/>
      </c>
      <c r="K36" s="116" t="str">
        <f t="shared" si="30"/>
        <v>0</v>
      </c>
      <c r="L36" s="11" t="str">
        <f t="shared" si="30"/>
        <v>1</v>
      </c>
      <c r="M36" s="11" t="str">
        <f t="shared" si="30"/>
        <v>0</v>
      </c>
      <c r="N36" s="117" t="str">
        <f t="shared" si="30"/>
        <v>1</v>
      </c>
      <c r="O36" s="11" t="str">
        <f t="shared" si="30"/>
        <v>1</v>
      </c>
      <c r="P36" s="11" t="str">
        <f t="shared" si="30"/>
        <v>1</v>
      </c>
      <c r="Q36" s="11" t="str">
        <f t="shared" si="30"/>
        <v>1</v>
      </c>
      <c r="R36" s="11" t="str">
        <f t="shared" si="30"/>
        <v>1</v>
      </c>
      <c r="S36" s="116" t="str">
        <f t="shared" si="31"/>
        <v>0</v>
      </c>
      <c r="T36" s="11" t="str">
        <f t="shared" si="31"/>
        <v>0</v>
      </c>
      <c r="U36" s="11" t="str">
        <f t="shared" si="31"/>
        <v>0</v>
      </c>
      <c r="V36" s="117" t="str">
        <f t="shared" si="31"/>
        <v>0</v>
      </c>
      <c r="W36" s="105" t="str">
        <f t="shared" si="31"/>
        <v>0</v>
      </c>
      <c r="X36" s="106" t="str">
        <f t="shared" si="31"/>
        <v>1</v>
      </c>
      <c r="Y36" s="11" t="str">
        <f t="shared" si="31"/>
        <v>0</v>
      </c>
      <c r="Z36" s="117" t="str">
        <f t="shared" si="31"/>
        <v>1</v>
      </c>
      <c r="AA36" s="11" t="str">
        <f t="shared" si="32"/>
        <v>0</v>
      </c>
      <c r="AB36" s="85" t="str">
        <f t="shared" si="32"/>
        <v>0</v>
      </c>
      <c r="AC36" s="86" t="str">
        <f t="shared" si="32"/>
        <v>1</v>
      </c>
      <c r="AD36" s="88" t="str">
        <f t="shared" si="32"/>
        <v>1</v>
      </c>
      <c r="AE36" s="109" t="str">
        <f t="shared" si="32"/>
        <v>0</v>
      </c>
      <c r="AF36" s="88" t="str">
        <f t="shared" si="32"/>
        <v>0</v>
      </c>
      <c r="AG36" s="88" t="str">
        <f t="shared" si="32"/>
        <v>1</v>
      </c>
      <c r="AH36" s="110" t="str">
        <f t="shared" si="32"/>
        <v>0</v>
      </c>
      <c r="AI36" s="55"/>
      <c r="AJ36" s="61">
        <f t="shared" si="15"/>
        <v>10</v>
      </c>
      <c r="AK36" s="74">
        <f t="shared" si="16"/>
        <v>15</v>
      </c>
      <c r="AL36" s="61">
        <f t="shared" si="17"/>
        <v>0</v>
      </c>
      <c r="AM36" s="74">
        <f t="shared" si="18"/>
        <v>10</v>
      </c>
      <c r="AN36" s="61">
        <f t="shared" si="19"/>
        <v>12</v>
      </c>
      <c r="AO36" s="74">
        <f t="shared" si="20"/>
        <v>4</v>
      </c>
      <c r="AQ36" s="20">
        <f t="shared" si="21"/>
        <v>175</v>
      </c>
      <c r="AR36" s="20">
        <f t="shared" si="22"/>
        <v>10</v>
      </c>
      <c r="AS36" s="20">
        <f t="shared" si="23"/>
        <v>196</v>
      </c>
      <c r="AU36" s="127" t="str">
        <f t="shared" si="24"/>
        <v>F053</v>
      </c>
      <c r="AX36" s="7" t="str">
        <f t="shared" si="25"/>
        <v>OFF</v>
      </c>
      <c r="AY36" s="7" t="str">
        <f t="shared" si="26"/>
        <v>D</v>
      </c>
      <c r="AZ36" s="20">
        <v>4</v>
      </c>
    </row>
    <row r="37" spans="1:52" s="72" customFormat="1" ht="15">
      <c r="A37" s="66" t="s">
        <v>50</v>
      </c>
      <c r="B37" s="124" t="s">
        <v>74</v>
      </c>
      <c r="C37" s="121">
        <f t="shared" si="4"/>
        <v>6</v>
      </c>
      <c r="D37" s="65">
        <f t="shared" si="5"/>
        <v>24</v>
      </c>
      <c r="E37" s="66" t="str">
        <f t="shared" si="6"/>
        <v>5A</v>
      </c>
      <c r="F37" s="67" t="str">
        <f t="shared" si="7"/>
        <v>98</v>
      </c>
      <c r="G37" s="68" t="str">
        <f t="shared" si="8"/>
        <v>B2</v>
      </c>
      <c r="H37" s="68" t="str">
        <f t="shared" si="9"/>
        <v/>
      </c>
      <c r="I37" s="68" t="str">
        <f t="shared" si="10"/>
        <v/>
      </c>
      <c r="J37" s="65" t="str">
        <f t="shared" si="11"/>
        <v/>
      </c>
      <c r="K37" s="66" t="str">
        <f t="shared" si="30"/>
        <v>0</v>
      </c>
      <c r="L37" s="67" t="str">
        <f t="shared" si="30"/>
        <v>1</v>
      </c>
      <c r="M37" s="67" t="str">
        <f t="shared" si="30"/>
        <v>0</v>
      </c>
      <c r="N37" s="69" t="str">
        <f t="shared" si="30"/>
        <v>1</v>
      </c>
      <c r="O37" s="67" t="str">
        <f t="shared" si="30"/>
        <v>1</v>
      </c>
      <c r="P37" s="67" t="str">
        <f t="shared" si="30"/>
        <v>0</v>
      </c>
      <c r="Q37" s="67" t="str">
        <f t="shared" si="30"/>
        <v>1</v>
      </c>
      <c r="R37" s="67" t="str">
        <f t="shared" si="30"/>
        <v>0</v>
      </c>
      <c r="S37" s="66" t="str">
        <f t="shared" si="31"/>
        <v>1</v>
      </c>
      <c r="T37" s="67" t="str">
        <f t="shared" si="31"/>
        <v>0</v>
      </c>
      <c r="U37" s="67" t="str">
        <f t="shared" si="31"/>
        <v>0</v>
      </c>
      <c r="V37" s="69" t="str">
        <f t="shared" si="31"/>
        <v>1</v>
      </c>
      <c r="W37" s="100" t="str">
        <f t="shared" si="31"/>
        <v>1</v>
      </c>
      <c r="X37" s="101" t="str">
        <f t="shared" si="31"/>
        <v>0</v>
      </c>
      <c r="Y37" s="67" t="str">
        <f t="shared" si="31"/>
        <v>0</v>
      </c>
      <c r="Z37" s="69" t="str">
        <f t="shared" si="31"/>
        <v>0</v>
      </c>
      <c r="AA37" s="67" t="str">
        <f t="shared" si="32"/>
        <v>1</v>
      </c>
      <c r="AB37" s="102" t="str">
        <f t="shared" si="32"/>
        <v>0</v>
      </c>
      <c r="AC37" s="103" t="str">
        <f t="shared" si="32"/>
        <v>1</v>
      </c>
      <c r="AD37" s="104" t="str">
        <f t="shared" si="32"/>
        <v>1</v>
      </c>
      <c r="AE37" s="113" t="str">
        <f t="shared" si="32"/>
        <v>0</v>
      </c>
      <c r="AF37" s="104" t="str">
        <f t="shared" si="32"/>
        <v>0</v>
      </c>
      <c r="AG37" s="104" t="str">
        <f t="shared" si="32"/>
        <v>1</v>
      </c>
      <c r="AH37" s="114" t="str">
        <f t="shared" si="32"/>
        <v>0</v>
      </c>
      <c r="AI37" s="70"/>
      <c r="AJ37" s="71">
        <f t="shared" si="15"/>
        <v>10</v>
      </c>
      <c r="AK37" s="76">
        <f t="shared" si="16"/>
        <v>5</v>
      </c>
      <c r="AL37" s="71">
        <f t="shared" si="17"/>
        <v>9</v>
      </c>
      <c r="AM37" s="76">
        <f t="shared" si="18"/>
        <v>1</v>
      </c>
      <c r="AN37" s="71">
        <f t="shared" si="19"/>
        <v>13</v>
      </c>
      <c r="AO37" s="76">
        <f t="shared" si="20"/>
        <v>4</v>
      </c>
      <c r="AQ37" s="72">
        <f t="shared" si="21"/>
        <v>165</v>
      </c>
      <c r="AR37" s="72">
        <f t="shared" si="22"/>
        <v>145</v>
      </c>
      <c r="AS37" s="72">
        <f t="shared" si="23"/>
        <v>212</v>
      </c>
      <c r="AU37" s="123" t="str">
        <f t="shared" si="24"/>
        <v>A98B</v>
      </c>
      <c r="AX37" s="68" t="str">
        <f t="shared" si="25"/>
        <v>OFF</v>
      </c>
      <c r="AY37" s="68" t="str">
        <f t="shared" si="26"/>
        <v>D</v>
      </c>
      <c r="AZ37" s="72">
        <v>4</v>
      </c>
    </row>
    <row r="38" spans="1:52" s="20" customFormat="1" ht="15">
      <c r="A38" s="148" t="s">
        <v>37</v>
      </c>
      <c r="B38" s="126" t="str">
        <f t="shared" ref="B38:B48" si="33">MID(A38,2,6)</f>
        <v>5B3A40</v>
      </c>
      <c r="C38" s="119">
        <f t="shared" si="4"/>
        <v>6</v>
      </c>
      <c r="D38" s="4">
        <f t="shared" si="5"/>
        <v>24</v>
      </c>
      <c r="E38" s="116" t="str">
        <f t="shared" si="6"/>
        <v>5B</v>
      </c>
      <c r="F38" s="11" t="str">
        <f t="shared" si="7"/>
        <v>3A</v>
      </c>
      <c r="G38" s="7" t="str">
        <f t="shared" si="8"/>
        <v>40</v>
      </c>
      <c r="H38" s="7" t="str">
        <f t="shared" si="9"/>
        <v/>
      </c>
      <c r="I38" s="7" t="str">
        <f t="shared" si="10"/>
        <v/>
      </c>
      <c r="J38" s="4" t="str">
        <f t="shared" si="11"/>
        <v/>
      </c>
      <c r="K38" s="116" t="str">
        <f t="shared" si="30"/>
        <v>0</v>
      </c>
      <c r="L38" s="11" t="str">
        <f t="shared" si="30"/>
        <v>1</v>
      </c>
      <c r="M38" s="11" t="str">
        <f t="shared" si="30"/>
        <v>0</v>
      </c>
      <c r="N38" s="117" t="str">
        <f t="shared" si="30"/>
        <v>1</v>
      </c>
      <c r="O38" s="11" t="str">
        <f t="shared" si="30"/>
        <v>1</v>
      </c>
      <c r="P38" s="11" t="str">
        <f t="shared" si="30"/>
        <v>0</v>
      </c>
      <c r="Q38" s="11" t="str">
        <f t="shared" si="30"/>
        <v>1</v>
      </c>
      <c r="R38" s="11" t="str">
        <f t="shared" si="30"/>
        <v>1</v>
      </c>
      <c r="S38" s="116" t="str">
        <f t="shared" si="31"/>
        <v>0</v>
      </c>
      <c r="T38" s="11" t="str">
        <f t="shared" si="31"/>
        <v>0</v>
      </c>
      <c r="U38" s="11" t="str">
        <f t="shared" si="31"/>
        <v>1</v>
      </c>
      <c r="V38" s="117" t="str">
        <f t="shared" si="31"/>
        <v>1</v>
      </c>
      <c r="W38" s="105" t="str">
        <f t="shared" si="31"/>
        <v>1</v>
      </c>
      <c r="X38" s="106" t="str">
        <f t="shared" si="31"/>
        <v>0</v>
      </c>
      <c r="Y38" s="11" t="str">
        <f t="shared" si="31"/>
        <v>1</v>
      </c>
      <c r="Z38" s="117" t="str">
        <f t="shared" si="31"/>
        <v>0</v>
      </c>
      <c r="AA38" s="11" t="str">
        <f t="shared" si="32"/>
        <v>0</v>
      </c>
      <c r="AB38" s="85" t="str">
        <f t="shared" si="32"/>
        <v>1</v>
      </c>
      <c r="AC38" s="86" t="str">
        <f t="shared" si="32"/>
        <v>0</v>
      </c>
      <c r="AD38" s="88" t="str">
        <f t="shared" si="32"/>
        <v>0</v>
      </c>
      <c r="AE38" s="109" t="str">
        <f t="shared" si="32"/>
        <v>0</v>
      </c>
      <c r="AF38" s="88" t="str">
        <f t="shared" si="32"/>
        <v>0</v>
      </c>
      <c r="AG38" s="88" t="str">
        <f t="shared" si="32"/>
        <v>0</v>
      </c>
      <c r="AH38" s="110" t="str">
        <f t="shared" si="32"/>
        <v>0</v>
      </c>
      <c r="AI38" s="55"/>
      <c r="AJ38" s="61">
        <f t="shared" si="15"/>
        <v>10</v>
      </c>
      <c r="AK38" s="74">
        <f t="shared" si="16"/>
        <v>13</v>
      </c>
      <c r="AL38" s="61">
        <f t="shared" si="17"/>
        <v>12</v>
      </c>
      <c r="AM38" s="74">
        <f t="shared" si="18"/>
        <v>5</v>
      </c>
      <c r="AN38" s="61">
        <f t="shared" si="19"/>
        <v>2</v>
      </c>
      <c r="AO38" s="74">
        <f t="shared" si="20"/>
        <v>0</v>
      </c>
      <c r="AQ38" s="20">
        <f t="shared" si="21"/>
        <v>173</v>
      </c>
      <c r="AR38" s="20">
        <f t="shared" si="22"/>
        <v>197</v>
      </c>
      <c r="AS38" s="20">
        <f t="shared" si="23"/>
        <v>32</v>
      </c>
      <c r="AU38" s="127" t="str">
        <f t="shared" si="24"/>
        <v>B3A4</v>
      </c>
      <c r="AV38" s="20">
        <v>6</v>
      </c>
      <c r="AX38" s="7" t="str">
        <f t="shared" si="25"/>
        <v>i5B</v>
      </c>
      <c r="AY38" s="7" t="str">
        <f t="shared" si="26"/>
        <v>0</v>
      </c>
    </row>
    <row r="39" spans="1:52" s="20" customFormat="1" ht="15">
      <c r="A39" s="148" t="s">
        <v>34</v>
      </c>
      <c r="B39" s="126" t="str">
        <f t="shared" si="33"/>
        <v>5B3A42</v>
      </c>
      <c r="C39" s="119">
        <f t="shared" si="4"/>
        <v>6</v>
      </c>
      <c r="D39" s="4">
        <f t="shared" si="5"/>
        <v>24</v>
      </c>
      <c r="E39" s="116" t="str">
        <f t="shared" si="6"/>
        <v>5B</v>
      </c>
      <c r="F39" s="11" t="str">
        <f t="shared" si="7"/>
        <v>3A</v>
      </c>
      <c r="G39" s="7" t="str">
        <f t="shared" si="8"/>
        <v>42</v>
      </c>
      <c r="H39" s="7" t="str">
        <f t="shared" si="9"/>
        <v/>
      </c>
      <c r="I39" s="7" t="str">
        <f t="shared" si="10"/>
        <v/>
      </c>
      <c r="J39" s="4" t="str">
        <f t="shared" si="11"/>
        <v/>
      </c>
      <c r="K39" s="116" t="str">
        <f t="shared" si="30"/>
        <v>0</v>
      </c>
      <c r="L39" s="11" t="str">
        <f t="shared" si="30"/>
        <v>1</v>
      </c>
      <c r="M39" s="11" t="str">
        <f t="shared" si="30"/>
        <v>0</v>
      </c>
      <c r="N39" s="117" t="str">
        <f t="shared" si="30"/>
        <v>1</v>
      </c>
      <c r="O39" s="11" t="str">
        <f t="shared" si="30"/>
        <v>1</v>
      </c>
      <c r="P39" s="11" t="str">
        <f t="shared" si="30"/>
        <v>0</v>
      </c>
      <c r="Q39" s="11" t="str">
        <f t="shared" si="30"/>
        <v>1</v>
      </c>
      <c r="R39" s="11" t="str">
        <f t="shared" si="30"/>
        <v>1</v>
      </c>
      <c r="S39" s="116" t="str">
        <f t="shared" si="31"/>
        <v>0</v>
      </c>
      <c r="T39" s="11" t="str">
        <f t="shared" si="31"/>
        <v>0</v>
      </c>
      <c r="U39" s="11" t="str">
        <f t="shared" si="31"/>
        <v>1</v>
      </c>
      <c r="V39" s="117" t="str">
        <f t="shared" si="31"/>
        <v>1</v>
      </c>
      <c r="W39" s="105" t="str">
        <f t="shared" si="31"/>
        <v>1</v>
      </c>
      <c r="X39" s="106" t="str">
        <f t="shared" si="31"/>
        <v>0</v>
      </c>
      <c r="Y39" s="11" t="str">
        <f t="shared" si="31"/>
        <v>1</v>
      </c>
      <c r="Z39" s="117" t="str">
        <f t="shared" si="31"/>
        <v>0</v>
      </c>
      <c r="AA39" s="11" t="str">
        <f t="shared" si="32"/>
        <v>0</v>
      </c>
      <c r="AB39" s="85" t="str">
        <f t="shared" si="32"/>
        <v>1</v>
      </c>
      <c r="AC39" s="86" t="str">
        <f t="shared" si="32"/>
        <v>0</v>
      </c>
      <c r="AD39" s="88" t="str">
        <f t="shared" si="32"/>
        <v>0</v>
      </c>
      <c r="AE39" s="109" t="str">
        <f t="shared" si="32"/>
        <v>0</v>
      </c>
      <c r="AF39" s="88" t="str">
        <f t="shared" si="32"/>
        <v>0</v>
      </c>
      <c r="AG39" s="88" t="str">
        <f t="shared" si="32"/>
        <v>1</v>
      </c>
      <c r="AH39" s="110" t="str">
        <f t="shared" si="32"/>
        <v>0</v>
      </c>
      <c r="AI39" s="55" t="s">
        <v>35</v>
      </c>
      <c r="AJ39" s="61">
        <f t="shared" si="15"/>
        <v>10</v>
      </c>
      <c r="AK39" s="74">
        <f t="shared" si="16"/>
        <v>13</v>
      </c>
      <c r="AL39" s="61">
        <f t="shared" si="17"/>
        <v>12</v>
      </c>
      <c r="AM39" s="74">
        <f t="shared" si="18"/>
        <v>5</v>
      </c>
      <c r="AN39" s="61">
        <f t="shared" si="19"/>
        <v>2</v>
      </c>
      <c r="AO39" s="74">
        <f t="shared" si="20"/>
        <v>4</v>
      </c>
      <c r="AQ39" s="20">
        <f t="shared" si="21"/>
        <v>173</v>
      </c>
      <c r="AR39" s="20">
        <f t="shared" si="22"/>
        <v>197</v>
      </c>
      <c r="AS39" s="20">
        <f t="shared" si="23"/>
        <v>36</v>
      </c>
      <c r="AU39" s="127" t="str">
        <f t="shared" si="24"/>
        <v>B3A4</v>
      </c>
      <c r="AX39" s="7" t="str">
        <f t="shared" si="25"/>
        <v>i5B</v>
      </c>
      <c r="AY39" s="7" t="str">
        <f t="shared" si="26"/>
        <v>2</v>
      </c>
    </row>
    <row r="40" spans="1:52" s="20" customFormat="1" ht="15">
      <c r="A40" s="148" t="s">
        <v>39</v>
      </c>
      <c r="B40" s="126" t="str">
        <f t="shared" si="33"/>
        <v>5EC720</v>
      </c>
      <c r="C40" s="119">
        <f t="shared" si="4"/>
        <v>6</v>
      </c>
      <c r="D40" s="4">
        <f t="shared" si="5"/>
        <v>24</v>
      </c>
      <c r="E40" s="116" t="str">
        <f t="shared" si="6"/>
        <v>5E</v>
      </c>
      <c r="F40" s="11" t="str">
        <f t="shared" si="7"/>
        <v>C7</v>
      </c>
      <c r="G40" s="7" t="str">
        <f t="shared" si="8"/>
        <v>20</v>
      </c>
      <c r="H40" s="7" t="str">
        <f t="shared" si="9"/>
        <v/>
      </c>
      <c r="I40" s="7" t="str">
        <f t="shared" si="10"/>
        <v/>
      </c>
      <c r="J40" s="4" t="str">
        <f t="shared" si="11"/>
        <v/>
      </c>
      <c r="K40" s="116" t="str">
        <f t="shared" si="30"/>
        <v>0</v>
      </c>
      <c r="L40" s="11" t="str">
        <f t="shared" si="30"/>
        <v>1</v>
      </c>
      <c r="M40" s="11" t="str">
        <f t="shared" si="30"/>
        <v>0</v>
      </c>
      <c r="N40" s="117" t="str">
        <f t="shared" si="30"/>
        <v>1</v>
      </c>
      <c r="O40" s="11" t="str">
        <f t="shared" si="30"/>
        <v>1</v>
      </c>
      <c r="P40" s="11" t="str">
        <f t="shared" si="30"/>
        <v>1</v>
      </c>
      <c r="Q40" s="11" t="str">
        <f t="shared" si="30"/>
        <v>1</v>
      </c>
      <c r="R40" s="11" t="str">
        <f t="shared" si="30"/>
        <v>0</v>
      </c>
      <c r="S40" s="116" t="str">
        <f t="shared" si="31"/>
        <v>1</v>
      </c>
      <c r="T40" s="11" t="str">
        <f t="shared" si="31"/>
        <v>1</v>
      </c>
      <c r="U40" s="11" t="str">
        <f t="shared" si="31"/>
        <v>0</v>
      </c>
      <c r="V40" s="117" t="str">
        <f t="shared" si="31"/>
        <v>0</v>
      </c>
      <c r="W40" s="105" t="str">
        <f t="shared" si="31"/>
        <v>0</v>
      </c>
      <c r="X40" s="106" t="str">
        <f t="shared" si="31"/>
        <v>1</v>
      </c>
      <c r="Y40" s="11" t="str">
        <f t="shared" si="31"/>
        <v>1</v>
      </c>
      <c r="Z40" s="117" t="str">
        <f t="shared" si="31"/>
        <v>1</v>
      </c>
      <c r="AA40" s="11" t="str">
        <f t="shared" si="32"/>
        <v>0</v>
      </c>
      <c r="AB40" s="85" t="str">
        <f t="shared" si="32"/>
        <v>0</v>
      </c>
      <c r="AC40" s="86" t="str">
        <f t="shared" si="32"/>
        <v>1</v>
      </c>
      <c r="AD40" s="88" t="str">
        <f t="shared" si="32"/>
        <v>0</v>
      </c>
      <c r="AE40" s="109" t="str">
        <f t="shared" si="32"/>
        <v>0</v>
      </c>
      <c r="AF40" s="88" t="str">
        <f t="shared" si="32"/>
        <v>0</v>
      </c>
      <c r="AG40" s="88" t="str">
        <f t="shared" si="32"/>
        <v>0</v>
      </c>
      <c r="AH40" s="110" t="str">
        <f t="shared" si="32"/>
        <v>0</v>
      </c>
      <c r="AI40" s="55"/>
      <c r="AJ40" s="61">
        <f t="shared" si="15"/>
        <v>10</v>
      </c>
      <c r="AK40" s="74">
        <f t="shared" si="16"/>
        <v>7</v>
      </c>
      <c r="AL40" s="61">
        <f t="shared" si="17"/>
        <v>3</v>
      </c>
      <c r="AM40" s="74">
        <f t="shared" si="18"/>
        <v>14</v>
      </c>
      <c r="AN40" s="61">
        <f t="shared" si="19"/>
        <v>4</v>
      </c>
      <c r="AO40" s="74">
        <f t="shared" si="20"/>
        <v>0</v>
      </c>
      <c r="AQ40" s="20">
        <f t="shared" si="21"/>
        <v>167</v>
      </c>
      <c r="AR40" s="20">
        <f t="shared" si="22"/>
        <v>62</v>
      </c>
      <c r="AS40" s="20">
        <f t="shared" si="23"/>
        <v>64</v>
      </c>
      <c r="AU40" s="127" t="str">
        <f t="shared" si="24"/>
        <v>EC72</v>
      </c>
      <c r="AV40" s="20">
        <v>7</v>
      </c>
      <c r="AX40" s="7" t="str">
        <f t="shared" si="25"/>
        <v>i5E</v>
      </c>
      <c r="AY40" s="7" t="str">
        <f t="shared" si="26"/>
        <v>0</v>
      </c>
    </row>
    <row r="41" spans="1:52" s="20" customFormat="1" ht="15">
      <c r="A41" s="148" t="s">
        <v>32</v>
      </c>
      <c r="B41" s="126" t="str">
        <f t="shared" si="33"/>
        <v>5EC722</v>
      </c>
      <c r="C41" s="119">
        <f t="shared" si="4"/>
        <v>6</v>
      </c>
      <c r="D41" s="4">
        <f t="shared" si="5"/>
        <v>24</v>
      </c>
      <c r="E41" s="116" t="str">
        <f t="shared" si="6"/>
        <v>5E</v>
      </c>
      <c r="F41" s="11" t="str">
        <f t="shared" si="7"/>
        <v>C7</v>
      </c>
      <c r="G41" s="7" t="str">
        <f t="shared" si="8"/>
        <v>22</v>
      </c>
      <c r="H41" s="7" t="str">
        <f t="shared" si="9"/>
        <v/>
      </c>
      <c r="I41" s="7" t="str">
        <f t="shared" si="10"/>
        <v/>
      </c>
      <c r="J41" s="4" t="str">
        <f t="shared" si="11"/>
        <v/>
      </c>
      <c r="K41" s="116" t="str">
        <f t="shared" si="30"/>
        <v>0</v>
      </c>
      <c r="L41" s="11" t="str">
        <f t="shared" si="30"/>
        <v>1</v>
      </c>
      <c r="M41" s="11" t="str">
        <f t="shared" si="30"/>
        <v>0</v>
      </c>
      <c r="N41" s="117" t="str">
        <f t="shared" si="30"/>
        <v>1</v>
      </c>
      <c r="O41" s="11" t="str">
        <f t="shared" si="30"/>
        <v>1</v>
      </c>
      <c r="P41" s="11" t="str">
        <f t="shared" si="30"/>
        <v>1</v>
      </c>
      <c r="Q41" s="11" t="str">
        <f t="shared" si="30"/>
        <v>1</v>
      </c>
      <c r="R41" s="11" t="str">
        <f t="shared" si="30"/>
        <v>0</v>
      </c>
      <c r="S41" s="116" t="str">
        <f t="shared" si="31"/>
        <v>1</v>
      </c>
      <c r="T41" s="11" t="str">
        <f t="shared" si="31"/>
        <v>1</v>
      </c>
      <c r="U41" s="11" t="str">
        <f t="shared" si="31"/>
        <v>0</v>
      </c>
      <c r="V41" s="117" t="str">
        <f t="shared" si="31"/>
        <v>0</v>
      </c>
      <c r="W41" s="105" t="str">
        <f t="shared" si="31"/>
        <v>0</v>
      </c>
      <c r="X41" s="106" t="str">
        <f t="shared" si="31"/>
        <v>1</v>
      </c>
      <c r="Y41" s="11" t="str">
        <f t="shared" si="31"/>
        <v>1</v>
      </c>
      <c r="Z41" s="117" t="str">
        <f t="shared" si="31"/>
        <v>1</v>
      </c>
      <c r="AA41" s="11" t="str">
        <f t="shared" si="32"/>
        <v>0</v>
      </c>
      <c r="AB41" s="85" t="str">
        <f t="shared" si="32"/>
        <v>0</v>
      </c>
      <c r="AC41" s="86" t="str">
        <f t="shared" si="32"/>
        <v>1</v>
      </c>
      <c r="AD41" s="88" t="str">
        <f t="shared" si="32"/>
        <v>0</v>
      </c>
      <c r="AE41" s="109" t="str">
        <f t="shared" si="32"/>
        <v>0</v>
      </c>
      <c r="AF41" s="88" t="str">
        <f t="shared" si="32"/>
        <v>0</v>
      </c>
      <c r="AG41" s="88" t="str">
        <f t="shared" si="32"/>
        <v>1</v>
      </c>
      <c r="AH41" s="110" t="str">
        <f t="shared" si="32"/>
        <v>0</v>
      </c>
      <c r="AI41" s="55" t="s">
        <v>78</v>
      </c>
      <c r="AJ41" s="61">
        <f t="shared" si="15"/>
        <v>10</v>
      </c>
      <c r="AK41" s="74">
        <f t="shared" si="16"/>
        <v>7</v>
      </c>
      <c r="AL41" s="61">
        <f t="shared" si="17"/>
        <v>3</v>
      </c>
      <c r="AM41" s="74">
        <f t="shared" si="18"/>
        <v>14</v>
      </c>
      <c r="AN41" s="61">
        <f t="shared" si="19"/>
        <v>4</v>
      </c>
      <c r="AO41" s="74">
        <f t="shared" si="20"/>
        <v>4</v>
      </c>
      <c r="AQ41" s="20">
        <f t="shared" si="21"/>
        <v>167</v>
      </c>
      <c r="AR41" s="20">
        <f t="shared" si="22"/>
        <v>62</v>
      </c>
      <c r="AS41" s="20">
        <f t="shared" si="23"/>
        <v>68</v>
      </c>
      <c r="AU41" s="127" t="str">
        <f t="shared" si="24"/>
        <v>EC72</v>
      </c>
      <c r="AX41" s="7" t="str">
        <f t="shared" si="25"/>
        <v>i5E</v>
      </c>
      <c r="AY41" s="7" t="str">
        <f t="shared" si="26"/>
        <v>2</v>
      </c>
    </row>
    <row r="42" spans="1:52" s="20" customFormat="1" ht="15">
      <c r="A42" s="148" t="s">
        <v>33</v>
      </c>
      <c r="B42" s="126" t="str">
        <f t="shared" si="33"/>
        <v>564692</v>
      </c>
      <c r="C42" s="119">
        <f t="shared" si="4"/>
        <v>6</v>
      </c>
      <c r="D42" s="4">
        <f t="shared" si="5"/>
        <v>24</v>
      </c>
      <c r="E42" s="116" t="str">
        <f t="shared" si="6"/>
        <v>56</v>
      </c>
      <c r="F42" s="11" t="str">
        <f t="shared" si="7"/>
        <v>46</v>
      </c>
      <c r="G42" s="7" t="str">
        <f t="shared" si="8"/>
        <v>92</v>
      </c>
      <c r="H42" s="7" t="str">
        <f t="shared" si="9"/>
        <v/>
      </c>
      <c r="I42" s="7" t="str">
        <f t="shared" si="10"/>
        <v/>
      </c>
      <c r="J42" s="4" t="str">
        <f t="shared" si="11"/>
        <v/>
      </c>
      <c r="K42" s="116" t="str">
        <f t="shared" si="30"/>
        <v>0</v>
      </c>
      <c r="L42" s="11" t="str">
        <f t="shared" si="30"/>
        <v>1</v>
      </c>
      <c r="M42" s="11" t="str">
        <f t="shared" si="30"/>
        <v>0</v>
      </c>
      <c r="N42" s="117" t="str">
        <f t="shared" si="30"/>
        <v>1</v>
      </c>
      <c r="O42" s="11" t="str">
        <f t="shared" si="30"/>
        <v>0</v>
      </c>
      <c r="P42" s="11" t="str">
        <f t="shared" si="30"/>
        <v>1</v>
      </c>
      <c r="Q42" s="11" t="str">
        <f t="shared" si="30"/>
        <v>1</v>
      </c>
      <c r="R42" s="11" t="str">
        <f t="shared" si="30"/>
        <v>0</v>
      </c>
      <c r="S42" s="116" t="str">
        <f t="shared" si="31"/>
        <v>0</v>
      </c>
      <c r="T42" s="11" t="str">
        <f t="shared" si="31"/>
        <v>1</v>
      </c>
      <c r="U42" s="11" t="str">
        <f t="shared" si="31"/>
        <v>0</v>
      </c>
      <c r="V42" s="117" t="str">
        <f t="shared" si="31"/>
        <v>0</v>
      </c>
      <c r="W42" s="105" t="str">
        <f t="shared" si="31"/>
        <v>0</v>
      </c>
      <c r="X42" s="106" t="str">
        <f t="shared" si="31"/>
        <v>1</v>
      </c>
      <c r="Y42" s="11" t="str">
        <f t="shared" si="31"/>
        <v>1</v>
      </c>
      <c r="Z42" s="117" t="str">
        <f t="shared" si="31"/>
        <v>0</v>
      </c>
      <c r="AA42" s="11" t="str">
        <f t="shared" si="32"/>
        <v>1</v>
      </c>
      <c r="AB42" s="85" t="str">
        <f t="shared" si="32"/>
        <v>0</v>
      </c>
      <c r="AC42" s="86" t="str">
        <f t="shared" si="32"/>
        <v>0</v>
      </c>
      <c r="AD42" s="88" t="str">
        <f t="shared" si="32"/>
        <v>1</v>
      </c>
      <c r="AE42" s="109" t="str">
        <f t="shared" si="32"/>
        <v>0</v>
      </c>
      <c r="AF42" s="88" t="str">
        <f t="shared" si="32"/>
        <v>0</v>
      </c>
      <c r="AG42" s="88" t="str">
        <f t="shared" si="32"/>
        <v>1</v>
      </c>
      <c r="AH42" s="110" t="str">
        <f t="shared" si="32"/>
        <v>0</v>
      </c>
      <c r="AI42" s="55" t="s">
        <v>78</v>
      </c>
      <c r="AJ42" s="61">
        <f t="shared" si="15"/>
        <v>10</v>
      </c>
      <c r="AK42" s="74">
        <f t="shared" si="16"/>
        <v>6</v>
      </c>
      <c r="AL42" s="61">
        <f t="shared" si="17"/>
        <v>2</v>
      </c>
      <c r="AM42" s="74">
        <f t="shared" si="18"/>
        <v>6</v>
      </c>
      <c r="AN42" s="61">
        <f t="shared" si="19"/>
        <v>9</v>
      </c>
      <c r="AO42" s="74">
        <f t="shared" si="20"/>
        <v>4</v>
      </c>
      <c r="AQ42" s="20">
        <f t="shared" si="21"/>
        <v>166</v>
      </c>
      <c r="AR42" s="20">
        <f t="shared" si="22"/>
        <v>38</v>
      </c>
      <c r="AS42" s="20">
        <f t="shared" si="23"/>
        <v>148</v>
      </c>
      <c r="AU42" s="127" t="str">
        <f t="shared" si="24"/>
        <v>6469</v>
      </c>
      <c r="AX42" s="7" t="str">
        <f t="shared" si="25"/>
        <v>i56</v>
      </c>
      <c r="AY42" s="7" t="str">
        <f t="shared" si="26"/>
        <v>2</v>
      </c>
    </row>
    <row r="43" spans="1:52" s="20" customFormat="1" ht="15">
      <c r="A43" s="148" t="s">
        <v>36</v>
      </c>
      <c r="B43" s="126" t="str">
        <f t="shared" si="33"/>
        <v>5F0532</v>
      </c>
      <c r="C43" s="119">
        <f t="shared" si="4"/>
        <v>6</v>
      </c>
      <c r="D43" s="4">
        <f t="shared" si="5"/>
        <v>24</v>
      </c>
      <c r="E43" s="116" t="str">
        <f t="shared" si="6"/>
        <v>5F</v>
      </c>
      <c r="F43" s="11" t="str">
        <f t="shared" si="7"/>
        <v>05</v>
      </c>
      <c r="G43" s="7" t="str">
        <f t="shared" si="8"/>
        <v>32</v>
      </c>
      <c r="H43" s="7" t="str">
        <f t="shared" si="9"/>
        <v/>
      </c>
      <c r="I43" s="7" t="str">
        <f t="shared" si="10"/>
        <v/>
      </c>
      <c r="J43" s="4" t="str">
        <f t="shared" si="11"/>
        <v/>
      </c>
      <c r="K43" s="116" t="str">
        <f t="shared" si="30"/>
        <v>0</v>
      </c>
      <c r="L43" s="11" t="str">
        <f t="shared" si="30"/>
        <v>1</v>
      </c>
      <c r="M43" s="11" t="str">
        <f t="shared" si="30"/>
        <v>0</v>
      </c>
      <c r="N43" s="117" t="str">
        <f t="shared" si="30"/>
        <v>1</v>
      </c>
      <c r="O43" s="11" t="str">
        <f t="shared" si="30"/>
        <v>1</v>
      </c>
      <c r="P43" s="11" t="str">
        <f t="shared" si="30"/>
        <v>1</v>
      </c>
      <c r="Q43" s="11" t="str">
        <f t="shared" si="30"/>
        <v>1</v>
      </c>
      <c r="R43" s="11" t="str">
        <f t="shared" si="30"/>
        <v>1</v>
      </c>
      <c r="S43" s="116" t="str">
        <f t="shared" si="31"/>
        <v>0</v>
      </c>
      <c r="T43" s="11" t="str">
        <f t="shared" si="31"/>
        <v>0</v>
      </c>
      <c r="U43" s="11" t="str">
        <f t="shared" si="31"/>
        <v>0</v>
      </c>
      <c r="V43" s="117" t="str">
        <f t="shared" si="31"/>
        <v>0</v>
      </c>
      <c r="W43" s="105" t="str">
        <f t="shared" si="31"/>
        <v>0</v>
      </c>
      <c r="X43" s="106" t="str">
        <f t="shared" si="31"/>
        <v>1</v>
      </c>
      <c r="Y43" s="11" t="str">
        <f t="shared" si="31"/>
        <v>0</v>
      </c>
      <c r="Z43" s="117" t="str">
        <f t="shared" si="31"/>
        <v>1</v>
      </c>
      <c r="AA43" s="11" t="str">
        <f t="shared" si="32"/>
        <v>0</v>
      </c>
      <c r="AB43" s="85" t="str">
        <f t="shared" si="32"/>
        <v>0</v>
      </c>
      <c r="AC43" s="86" t="str">
        <f t="shared" si="32"/>
        <v>1</v>
      </c>
      <c r="AD43" s="88" t="str">
        <f t="shared" si="32"/>
        <v>1</v>
      </c>
      <c r="AE43" s="109" t="str">
        <f t="shared" si="32"/>
        <v>0</v>
      </c>
      <c r="AF43" s="88" t="str">
        <f t="shared" si="32"/>
        <v>0</v>
      </c>
      <c r="AG43" s="88" t="str">
        <f t="shared" si="32"/>
        <v>1</v>
      </c>
      <c r="AH43" s="110" t="str">
        <f t="shared" si="32"/>
        <v>0</v>
      </c>
      <c r="AI43" s="55" t="s">
        <v>35</v>
      </c>
      <c r="AJ43" s="61">
        <f t="shared" si="15"/>
        <v>10</v>
      </c>
      <c r="AK43" s="74">
        <f t="shared" si="16"/>
        <v>15</v>
      </c>
      <c r="AL43" s="61">
        <f t="shared" si="17"/>
        <v>0</v>
      </c>
      <c r="AM43" s="74">
        <f t="shared" si="18"/>
        <v>10</v>
      </c>
      <c r="AN43" s="61">
        <f t="shared" si="19"/>
        <v>12</v>
      </c>
      <c r="AO43" s="74">
        <f t="shared" si="20"/>
        <v>4</v>
      </c>
      <c r="AQ43" s="20">
        <f t="shared" si="21"/>
        <v>175</v>
      </c>
      <c r="AR43" s="20">
        <f t="shared" si="22"/>
        <v>10</v>
      </c>
      <c r="AS43" s="20">
        <f t="shared" si="23"/>
        <v>196</v>
      </c>
      <c r="AU43" s="127" t="str">
        <f t="shared" si="24"/>
        <v>F053</v>
      </c>
      <c r="AX43" s="7" t="str">
        <f t="shared" si="25"/>
        <v>i5F</v>
      </c>
      <c r="AY43" s="7" t="str">
        <f t="shared" si="26"/>
        <v>2</v>
      </c>
    </row>
    <row r="44" spans="1:52" s="20" customFormat="1" ht="15">
      <c r="A44" s="148" t="s">
        <v>38</v>
      </c>
      <c r="B44" s="126" t="str">
        <f t="shared" si="33"/>
        <v>5A98B0</v>
      </c>
      <c r="C44" s="119">
        <f t="shared" si="4"/>
        <v>6</v>
      </c>
      <c r="D44" s="4">
        <f t="shared" si="5"/>
        <v>24</v>
      </c>
      <c r="E44" s="116" t="str">
        <f t="shared" si="6"/>
        <v>5A</v>
      </c>
      <c r="F44" s="11" t="str">
        <f t="shared" si="7"/>
        <v>98</v>
      </c>
      <c r="G44" s="7" t="str">
        <f t="shared" si="8"/>
        <v>B0</v>
      </c>
      <c r="H44" s="7" t="str">
        <f t="shared" si="9"/>
        <v/>
      </c>
      <c r="I44" s="7" t="str">
        <f t="shared" si="10"/>
        <v/>
      </c>
      <c r="J44" s="4" t="str">
        <f t="shared" si="11"/>
        <v/>
      </c>
      <c r="K44" s="116" t="str">
        <f t="shared" si="30"/>
        <v>0</v>
      </c>
      <c r="L44" s="11" t="str">
        <f t="shared" si="30"/>
        <v>1</v>
      </c>
      <c r="M44" s="11" t="str">
        <f t="shared" si="30"/>
        <v>0</v>
      </c>
      <c r="N44" s="117" t="str">
        <f t="shared" si="30"/>
        <v>1</v>
      </c>
      <c r="O44" s="11" t="str">
        <f t="shared" si="30"/>
        <v>1</v>
      </c>
      <c r="P44" s="11" t="str">
        <f t="shared" si="30"/>
        <v>0</v>
      </c>
      <c r="Q44" s="11" t="str">
        <f t="shared" si="30"/>
        <v>1</v>
      </c>
      <c r="R44" s="11" t="str">
        <f t="shared" si="30"/>
        <v>0</v>
      </c>
      <c r="S44" s="116" t="str">
        <f t="shared" si="31"/>
        <v>1</v>
      </c>
      <c r="T44" s="11" t="str">
        <f t="shared" si="31"/>
        <v>0</v>
      </c>
      <c r="U44" s="11" t="str">
        <f t="shared" si="31"/>
        <v>0</v>
      </c>
      <c r="V44" s="117" t="str">
        <f t="shared" si="31"/>
        <v>1</v>
      </c>
      <c r="W44" s="105" t="str">
        <f t="shared" si="31"/>
        <v>1</v>
      </c>
      <c r="X44" s="106" t="str">
        <f t="shared" si="31"/>
        <v>0</v>
      </c>
      <c r="Y44" s="11" t="str">
        <f t="shared" si="31"/>
        <v>0</v>
      </c>
      <c r="Z44" s="117" t="str">
        <f t="shared" si="31"/>
        <v>0</v>
      </c>
      <c r="AA44" s="11" t="str">
        <f t="shared" si="32"/>
        <v>1</v>
      </c>
      <c r="AB44" s="85" t="str">
        <f t="shared" si="32"/>
        <v>0</v>
      </c>
      <c r="AC44" s="86" t="str">
        <f t="shared" si="32"/>
        <v>1</v>
      </c>
      <c r="AD44" s="88" t="str">
        <f t="shared" si="32"/>
        <v>1</v>
      </c>
      <c r="AE44" s="109" t="str">
        <f t="shared" si="32"/>
        <v>0</v>
      </c>
      <c r="AF44" s="88" t="str">
        <f t="shared" si="32"/>
        <v>0</v>
      </c>
      <c r="AG44" s="88" t="str">
        <f t="shared" si="32"/>
        <v>0</v>
      </c>
      <c r="AH44" s="110" t="str">
        <f t="shared" si="32"/>
        <v>0</v>
      </c>
      <c r="AI44" s="55"/>
      <c r="AJ44" s="61">
        <f t="shared" si="15"/>
        <v>10</v>
      </c>
      <c r="AK44" s="74">
        <f t="shared" si="16"/>
        <v>5</v>
      </c>
      <c r="AL44" s="61">
        <f t="shared" si="17"/>
        <v>9</v>
      </c>
      <c r="AM44" s="74">
        <f t="shared" si="18"/>
        <v>1</v>
      </c>
      <c r="AN44" s="61">
        <f t="shared" si="19"/>
        <v>13</v>
      </c>
      <c r="AO44" s="74">
        <f t="shared" si="20"/>
        <v>0</v>
      </c>
      <c r="AQ44" s="20">
        <f t="shared" si="21"/>
        <v>165</v>
      </c>
      <c r="AR44" s="20">
        <f t="shared" si="22"/>
        <v>145</v>
      </c>
      <c r="AS44" s="20">
        <f t="shared" si="23"/>
        <v>208</v>
      </c>
      <c r="AU44" s="127" t="str">
        <f t="shared" si="24"/>
        <v>A98B</v>
      </c>
      <c r="AV44" s="20">
        <v>5</v>
      </c>
      <c r="AX44" s="7" t="str">
        <f t="shared" si="25"/>
        <v>i5A</v>
      </c>
      <c r="AY44" s="7" t="str">
        <f t="shared" si="26"/>
        <v>0</v>
      </c>
    </row>
    <row r="45" spans="1:52" s="72" customFormat="1" ht="15">
      <c r="A45" s="149" t="s">
        <v>44</v>
      </c>
      <c r="B45" s="124" t="str">
        <f t="shared" si="33"/>
        <v>5A98B2</v>
      </c>
      <c r="C45" s="121">
        <f t="shared" si="4"/>
        <v>6</v>
      </c>
      <c r="D45" s="65">
        <f t="shared" si="5"/>
        <v>24</v>
      </c>
      <c r="E45" s="66" t="str">
        <f t="shared" si="6"/>
        <v>5A</v>
      </c>
      <c r="F45" s="67" t="str">
        <f t="shared" si="7"/>
        <v>98</v>
      </c>
      <c r="G45" s="68" t="str">
        <f t="shared" si="8"/>
        <v>B2</v>
      </c>
      <c r="H45" s="68" t="str">
        <f t="shared" si="9"/>
        <v/>
      </c>
      <c r="I45" s="68" t="str">
        <f t="shared" si="10"/>
        <v/>
      </c>
      <c r="J45" s="65" t="str">
        <f t="shared" si="11"/>
        <v/>
      </c>
      <c r="K45" s="66" t="str">
        <f t="shared" si="30"/>
        <v>0</v>
      </c>
      <c r="L45" s="67" t="str">
        <f t="shared" si="30"/>
        <v>1</v>
      </c>
      <c r="M45" s="67" t="str">
        <f t="shared" si="30"/>
        <v>0</v>
      </c>
      <c r="N45" s="69" t="str">
        <f t="shared" si="30"/>
        <v>1</v>
      </c>
      <c r="O45" s="67" t="str">
        <f t="shared" si="30"/>
        <v>1</v>
      </c>
      <c r="P45" s="67" t="str">
        <f t="shared" si="30"/>
        <v>0</v>
      </c>
      <c r="Q45" s="67" t="str">
        <f t="shared" si="30"/>
        <v>1</v>
      </c>
      <c r="R45" s="67" t="str">
        <f t="shared" si="30"/>
        <v>0</v>
      </c>
      <c r="S45" s="66" t="str">
        <f t="shared" si="31"/>
        <v>1</v>
      </c>
      <c r="T45" s="67" t="str">
        <f t="shared" si="31"/>
        <v>0</v>
      </c>
      <c r="U45" s="67" t="str">
        <f t="shared" si="31"/>
        <v>0</v>
      </c>
      <c r="V45" s="69" t="str">
        <f t="shared" si="31"/>
        <v>1</v>
      </c>
      <c r="W45" s="100" t="str">
        <f t="shared" si="31"/>
        <v>1</v>
      </c>
      <c r="X45" s="101" t="str">
        <f t="shared" si="31"/>
        <v>0</v>
      </c>
      <c r="Y45" s="67" t="str">
        <f t="shared" si="31"/>
        <v>0</v>
      </c>
      <c r="Z45" s="69" t="str">
        <f t="shared" si="31"/>
        <v>0</v>
      </c>
      <c r="AA45" s="67" t="str">
        <f t="shared" si="32"/>
        <v>1</v>
      </c>
      <c r="AB45" s="102" t="str">
        <f t="shared" si="32"/>
        <v>0</v>
      </c>
      <c r="AC45" s="103" t="str">
        <f t="shared" si="32"/>
        <v>1</v>
      </c>
      <c r="AD45" s="104" t="str">
        <f t="shared" si="32"/>
        <v>1</v>
      </c>
      <c r="AE45" s="113" t="str">
        <f t="shared" si="32"/>
        <v>0</v>
      </c>
      <c r="AF45" s="104" t="str">
        <f t="shared" si="32"/>
        <v>0</v>
      </c>
      <c r="AG45" s="104" t="str">
        <f t="shared" si="32"/>
        <v>1</v>
      </c>
      <c r="AH45" s="114" t="str">
        <f t="shared" si="32"/>
        <v>0</v>
      </c>
      <c r="AI45" s="70" t="s">
        <v>35</v>
      </c>
      <c r="AJ45" s="71">
        <f t="shared" si="15"/>
        <v>10</v>
      </c>
      <c r="AK45" s="76">
        <f t="shared" si="16"/>
        <v>5</v>
      </c>
      <c r="AL45" s="71">
        <f t="shared" si="17"/>
        <v>9</v>
      </c>
      <c r="AM45" s="76">
        <f t="shared" si="18"/>
        <v>1</v>
      </c>
      <c r="AN45" s="71">
        <f t="shared" si="19"/>
        <v>13</v>
      </c>
      <c r="AO45" s="76">
        <f t="shared" si="20"/>
        <v>4</v>
      </c>
      <c r="AQ45" s="72">
        <f t="shared" si="21"/>
        <v>165</v>
      </c>
      <c r="AR45" s="72">
        <f t="shared" si="22"/>
        <v>145</v>
      </c>
      <c r="AS45" s="72">
        <f t="shared" si="23"/>
        <v>212</v>
      </c>
      <c r="AU45" s="123" t="str">
        <f t="shared" si="24"/>
        <v>A98B</v>
      </c>
      <c r="AX45" s="68" t="str">
        <f t="shared" si="25"/>
        <v>i5A</v>
      </c>
      <c r="AY45" s="68" t="str">
        <f t="shared" si="26"/>
        <v>2</v>
      </c>
    </row>
    <row r="46" spans="1:52" s="20" customFormat="1" ht="15">
      <c r="A46" s="120"/>
      <c r="B46" s="126" t="str">
        <f t="shared" si="33"/>
        <v/>
      </c>
      <c r="C46" s="119">
        <f t="shared" ref="C46:C83" si="34">LEN(B46)-$C$7+1</f>
        <v>0</v>
      </c>
      <c r="D46" s="4">
        <f t="shared" ref="D46:D83" si="35">C46*4</f>
        <v>0</v>
      </c>
      <c r="E46" s="116" t="str">
        <f t="shared" ref="E46:E83" si="36">MID(B46,$C$7,2)</f>
        <v/>
      </c>
      <c r="F46" s="11" t="str">
        <f t="shared" ref="F46:F83" si="37">MID(B46,$C$7+2,2)</f>
        <v/>
      </c>
      <c r="G46" s="7" t="str">
        <f t="shared" ref="G46:G83" si="38">MID(B46,$C$7+4,2)</f>
        <v/>
      </c>
      <c r="H46" s="7" t="str">
        <f t="shared" ref="H46:H83" si="39">MID(B46,$C$7+6,2)</f>
        <v/>
      </c>
      <c r="I46" s="7" t="str">
        <f t="shared" ref="I46:I83" si="40">MID(B46,$C$7+8,2)</f>
        <v/>
      </c>
      <c r="J46" s="4" t="str">
        <f t="shared" ref="J46:J83" si="41">MID(B46,$C$7+20,2)</f>
        <v/>
      </c>
      <c r="K46" s="116" t="str">
        <f t="shared" ref="K46:R69" si="42">MID(HEX2BIN($E46,8),K$2,1)</f>
        <v>0</v>
      </c>
      <c r="L46" s="11" t="str">
        <f t="shared" si="42"/>
        <v>0</v>
      </c>
      <c r="M46" s="11" t="str">
        <f t="shared" si="42"/>
        <v>0</v>
      </c>
      <c r="N46" s="117" t="str">
        <f t="shared" si="42"/>
        <v>0</v>
      </c>
      <c r="O46" s="11" t="str">
        <f t="shared" si="42"/>
        <v>0</v>
      </c>
      <c r="P46" s="11" t="str">
        <f t="shared" si="42"/>
        <v>0</v>
      </c>
      <c r="Q46" s="11" t="str">
        <f t="shared" si="42"/>
        <v>0</v>
      </c>
      <c r="R46" s="11" t="str">
        <f t="shared" si="42"/>
        <v>0</v>
      </c>
      <c r="S46" s="116" t="str">
        <f t="shared" ref="S46:Z69" si="43">MID(HEX2BIN($F46,8),S$2,1)</f>
        <v>0</v>
      </c>
      <c r="T46" s="11" t="str">
        <f t="shared" si="43"/>
        <v>0</v>
      </c>
      <c r="U46" s="11" t="str">
        <f t="shared" si="43"/>
        <v>0</v>
      </c>
      <c r="V46" s="117" t="str">
        <f t="shared" si="43"/>
        <v>0</v>
      </c>
      <c r="W46" s="105" t="str">
        <f t="shared" si="43"/>
        <v>0</v>
      </c>
      <c r="X46" s="106" t="str">
        <f t="shared" si="43"/>
        <v>0</v>
      </c>
      <c r="Y46" s="11" t="str">
        <f t="shared" si="43"/>
        <v>0</v>
      </c>
      <c r="Z46" s="117" t="str">
        <f t="shared" si="43"/>
        <v>0</v>
      </c>
      <c r="AA46" s="11" t="str">
        <f t="shared" ref="AA46:AH69" si="44">MID(HEX2BIN($G46,8),AA$2,1)</f>
        <v>0</v>
      </c>
      <c r="AB46" s="85" t="str">
        <f t="shared" si="44"/>
        <v>0</v>
      </c>
      <c r="AC46" s="86" t="str">
        <f t="shared" si="44"/>
        <v>0</v>
      </c>
      <c r="AD46" s="88" t="str">
        <f t="shared" si="44"/>
        <v>0</v>
      </c>
      <c r="AE46" s="109" t="str">
        <f t="shared" si="44"/>
        <v>0</v>
      </c>
      <c r="AF46" s="88" t="str">
        <f t="shared" si="44"/>
        <v>0</v>
      </c>
      <c r="AG46" s="88" t="str">
        <f t="shared" si="44"/>
        <v>0</v>
      </c>
      <c r="AH46" s="110" t="str">
        <f t="shared" si="44"/>
        <v>0</v>
      </c>
      <c r="AI46" s="55"/>
      <c r="AJ46" s="61">
        <f t="shared" ref="AJ46:AJ86" si="45">K46*K$6+L46*L$6+M46*M$6+N46*N$6</f>
        <v>0</v>
      </c>
      <c r="AK46" s="74">
        <f t="shared" ref="AK46:AK86" si="46">O46*O$6+P46*P$6+Q46*Q$6+R46*R$6</f>
        <v>0</v>
      </c>
      <c r="AL46" s="61">
        <f t="shared" ref="AL46:AL86" si="47">S46*S$6+T46*T$6+U46*U$6+V46*V$6</f>
        <v>0</v>
      </c>
      <c r="AM46" s="74">
        <f t="shared" ref="AM46:AM86" si="48">W46*W$6+X46*X$6+Y46*Y$6+Z46*Z$6</f>
        <v>0</v>
      </c>
      <c r="AN46" s="61">
        <f t="shared" ref="AN46:AN86" si="49">AA46*AA$6+AB46*AB$6+AC46*AC$6+AD46*AD$6</f>
        <v>0</v>
      </c>
      <c r="AO46" s="74">
        <f t="shared" ref="AO46:AO86" si="50">AE46*AE$6+AF46*AF$6+AG46*AG$6+AH46*AH$6</f>
        <v>0</v>
      </c>
      <c r="AQ46" s="20">
        <f t="shared" ref="AQ46:AQ86" si="51">AJ46*16+AK46</f>
        <v>0</v>
      </c>
      <c r="AR46" s="20">
        <f t="shared" ref="AR46:AR86" si="52">AL46*16+AM46</f>
        <v>0</v>
      </c>
      <c r="AS46" s="20">
        <f t="shared" ref="AS46:AS86" si="53">AN46*16+AO46</f>
        <v>0</v>
      </c>
      <c r="AU46" s="127" t="str">
        <f t="shared" ref="AU46:AU86" si="54">MID(B46,2,4)</f>
        <v/>
      </c>
      <c r="AX46" s="7"/>
      <c r="AY46" s="7"/>
    </row>
    <row r="47" spans="1:52" ht="15">
      <c r="A47"/>
      <c r="B47" s="126" t="str">
        <f t="shared" si="33"/>
        <v/>
      </c>
      <c r="C47" s="119">
        <f t="shared" si="34"/>
        <v>0</v>
      </c>
      <c r="D47" s="4">
        <f t="shared" si="35"/>
        <v>0</v>
      </c>
      <c r="E47" s="116" t="str">
        <f t="shared" si="36"/>
        <v/>
      </c>
      <c r="F47" s="11" t="str">
        <f t="shared" si="37"/>
        <v/>
      </c>
      <c r="G47" s="7" t="str">
        <f t="shared" si="38"/>
        <v/>
      </c>
      <c r="H47" s="7" t="str">
        <f t="shared" si="39"/>
        <v/>
      </c>
      <c r="I47" s="7" t="str">
        <f t="shared" si="40"/>
        <v/>
      </c>
      <c r="J47" s="4" t="str">
        <f t="shared" si="41"/>
        <v/>
      </c>
      <c r="K47" s="116" t="str">
        <f t="shared" si="42"/>
        <v>0</v>
      </c>
      <c r="L47" s="11" t="str">
        <f t="shared" si="42"/>
        <v>0</v>
      </c>
      <c r="M47" s="11" t="str">
        <f t="shared" si="42"/>
        <v>0</v>
      </c>
      <c r="N47" s="117" t="str">
        <f t="shared" si="42"/>
        <v>0</v>
      </c>
      <c r="O47" s="11" t="str">
        <f t="shared" si="42"/>
        <v>0</v>
      </c>
      <c r="P47" s="11" t="str">
        <f t="shared" si="42"/>
        <v>0</v>
      </c>
      <c r="Q47" s="11" t="str">
        <f t="shared" si="42"/>
        <v>0</v>
      </c>
      <c r="R47" s="11" t="str">
        <f t="shared" si="42"/>
        <v>0</v>
      </c>
      <c r="S47" s="116" t="str">
        <f t="shared" si="43"/>
        <v>0</v>
      </c>
      <c r="T47" s="11" t="str">
        <f t="shared" si="43"/>
        <v>0</v>
      </c>
      <c r="U47" s="11" t="str">
        <f t="shared" si="43"/>
        <v>0</v>
      </c>
      <c r="V47" s="117" t="str">
        <f t="shared" si="43"/>
        <v>0</v>
      </c>
      <c r="W47" s="105" t="str">
        <f t="shared" si="43"/>
        <v>0</v>
      </c>
      <c r="X47" s="106" t="str">
        <f t="shared" si="43"/>
        <v>0</v>
      </c>
      <c r="Y47" s="11" t="str">
        <f t="shared" si="43"/>
        <v>0</v>
      </c>
      <c r="Z47" s="117" t="str">
        <f t="shared" si="43"/>
        <v>0</v>
      </c>
      <c r="AA47" s="11" t="str">
        <f t="shared" si="44"/>
        <v>0</v>
      </c>
      <c r="AB47" s="85" t="str">
        <f t="shared" si="44"/>
        <v>0</v>
      </c>
      <c r="AC47" s="86" t="str">
        <f t="shared" si="44"/>
        <v>0</v>
      </c>
      <c r="AD47" s="88" t="str">
        <f t="shared" si="44"/>
        <v>0</v>
      </c>
      <c r="AE47" s="109" t="str">
        <f t="shared" si="44"/>
        <v>0</v>
      </c>
      <c r="AF47" s="88" t="str">
        <f t="shared" si="44"/>
        <v>0</v>
      </c>
      <c r="AG47" s="88" t="str">
        <f t="shared" si="44"/>
        <v>0</v>
      </c>
      <c r="AH47" s="110" t="str">
        <f t="shared" si="44"/>
        <v>0</v>
      </c>
      <c r="AJ47" s="61">
        <f t="shared" si="45"/>
        <v>0</v>
      </c>
      <c r="AK47" s="74">
        <f t="shared" si="46"/>
        <v>0</v>
      </c>
      <c r="AL47" s="61">
        <f t="shared" si="47"/>
        <v>0</v>
      </c>
      <c r="AM47" s="74">
        <f t="shared" si="48"/>
        <v>0</v>
      </c>
      <c r="AN47" s="61">
        <f t="shared" si="49"/>
        <v>0</v>
      </c>
      <c r="AO47" s="74">
        <f t="shared" si="50"/>
        <v>0</v>
      </c>
      <c r="AP47" s="20"/>
      <c r="AQ47" s="20">
        <f t="shared" si="51"/>
        <v>0</v>
      </c>
      <c r="AR47" s="20">
        <f t="shared" si="52"/>
        <v>0</v>
      </c>
      <c r="AS47" s="20">
        <f t="shared" si="53"/>
        <v>0</v>
      </c>
      <c r="AT47" s="20"/>
      <c r="AU47" s="122" t="str">
        <f t="shared" si="54"/>
        <v/>
      </c>
    </row>
    <row r="48" spans="1:52" s="20" customFormat="1" ht="15">
      <c r="A48" s="120"/>
      <c r="B48" s="126" t="str">
        <f t="shared" si="33"/>
        <v/>
      </c>
      <c r="C48" s="119">
        <f t="shared" si="34"/>
        <v>0</v>
      </c>
      <c r="D48" s="4">
        <f t="shared" si="35"/>
        <v>0</v>
      </c>
      <c r="E48" s="116" t="str">
        <f t="shared" si="36"/>
        <v/>
      </c>
      <c r="F48" s="11" t="str">
        <f t="shared" si="37"/>
        <v/>
      </c>
      <c r="G48" s="7" t="str">
        <f t="shared" si="38"/>
        <v/>
      </c>
      <c r="H48" s="7" t="str">
        <f t="shared" si="39"/>
        <v/>
      </c>
      <c r="I48" s="7" t="str">
        <f t="shared" si="40"/>
        <v/>
      </c>
      <c r="J48" s="4" t="str">
        <f t="shared" si="41"/>
        <v/>
      </c>
      <c r="K48" s="116" t="str">
        <f t="shared" si="42"/>
        <v>0</v>
      </c>
      <c r="L48" s="11" t="str">
        <f t="shared" si="42"/>
        <v>0</v>
      </c>
      <c r="M48" s="11" t="str">
        <f t="shared" si="42"/>
        <v>0</v>
      </c>
      <c r="N48" s="117" t="str">
        <f t="shared" si="42"/>
        <v>0</v>
      </c>
      <c r="O48" s="11" t="str">
        <f t="shared" si="42"/>
        <v>0</v>
      </c>
      <c r="P48" s="11" t="str">
        <f t="shared" si="42"/>
        <v>0</v>
      </c>
      <c r="Q48" s="11" t="str">
        <f t="shared" si="42"/>
        <v>0</v>
      </c>
      <c r="R48" s="11" t="str">
        <f t="shared" si="42"/>
        <v>0</v>
      </c>
      <c r="S48" s="116" t="str">
        <f t="shared" si="43"/>
        <v>0</v>
      </c>
      <c r="T48" s="11" t="str">
        <f t="shared" si="43"/>
        <v>0</v>
      </c>
      <c r="U48" s="11" t="str">
        <f t="shared" si="43"/>
        <v>0</v>
      </c>
      <c r="V48" s="117" t="str">
        <f t="shared" si="43"/>
        <v>0</v>
      </c>
      <c r="W48" s="105" t="str">
        <f t="shared" si="43"/>
        <v>0</v>
      </c>
      <c r="X48" s="106" t="str">
        <f t="shared" si="43"/>
        <v>0</v>
      </c>
      <c r="Y48" s="11" t="str">
        <f t="shared" si="43"/>
        <v>0</v>
      </c>
      <c r="Z48" s="117" t="str">
        <f t="shared" si="43"/>
        <v>0</v>
      </c>
      <c r="AA48" s="11" t="str">
        <f t="shared" si="44"/>
        <v>0</v>
      </c>
      <c r="AB48" s="85" t="str">
        <f t="shared" si="44"/>
        <v>0</v>
      </c>
      <c r="AC48" s="86" t="str">
        <f t="shared" si="44"/>
        <v>0</v>
      </c>
      <c r="AD48" s="88" t="str">
        <f t="shared" si="44"/>
        <v>0</v>
      </c>
      <c r="AE48" s="109" t="str">
        <f t="shared" si="44"/>
        <v>0</v>
      </c>
      <c r="AF48" s="88" t="str">
        <f t="shared" si="44"/>
        <v>0</v>
      </c>
      <c r="AG48" s="88" t="str">
        <f t="shared" si="44"/>
        <v>0</v>
      </c>
      <c r="AH48" s="110" t="str">
        <f t="shared" si="44"/>
        <v>0</v>
      </c>
      <c r="AI48" s="55"/>
      <c r="AJ48" s="61">
        <f t="shared" si="45"/>
        <v>0</v>
      </c>
      <c r="AK48" s="74">
        <f t="shared" si="46"/>
        <v>0</v>
      </c>
      <c r="AL48" s="61">
        <f t="shared" si="47"/>
        <v>0</v>
      </c>
      <c r="AM48" s="74">
        <f t="shared" si="48"/>
        <v>0</v>
      </c>
      <c r="AN48" s="61">
        <f t="shared" si="49"/>
        <v>0</v>
      </c>
      <c r="AO48" s="74">
        <f t="shared" si="50"/>
        <v>0</v>
      </c>
      <c r="AQ48" s="20">
        <f t="shared" si="51"/>
        <v>0</v>
      </c>
      <c r="AR48" s="20">
        <f t="shared" si="52"/>
        <v>0</v>
      </c>
      <c r="AS48" s="20">
        <f t="shared" si="53"/>
        <v>0</v>
      </c>
      <c r="AU48" s="122" t="str">
        <f t="shared" si="54"/>
        <v/>
      </c>
      <c r="AX48" s="7"/>
      <c r="AY48" s="7"/>
    </row>
    <row r="49" spans="1:51" s="20" customFormat="1" ht="15">
      <c r="A49" s="120"/>
      <c r="B49" s="127"/>
      <c r="C49" s="119">
        <f t="shared" si="34"/>
        <v>0</v>
      </c>
      <c r="D49" s="4">
        <f t="shared" si="35"/>
        <v>0</v>
      </c>
      <c r="E49" s="116" t="str">
        <f t="shared" si="36"/>
        <v/>
      </c>
      <c r="F49" s="11" t="str">
        <f t="shared" si="37"/>
        <v/>
      </c>
      <c r="G49" s="7" t="str">
        <f t="shared" si="38"/>
        <v/>
      </c>
      <c r="H49" s="7" t="str">
        <f t="shared" si="39"/>
        <v/>
      </c>
      <c r="I49" s="7" t="str">
        <f t="shared" si="40"/>
        <v/>
      </c>
      <c r="J49" s="4" t="str">
        <f t="shared" si="41"/>
        <v/>
      </c>
      <c r="K49" s="116" t="str">
        <f t="shared" si="42"/>
        <v>0</v>
      </c>
      <c r="L49" s="11" t="str">
        <f t="shared" si="42"/>
        <v>0</v>
      </c>
      <c r="M49" s="11" t="str">
        <f t="shared" si="42"/>
        <v>0</v>
      </c>
      <c r="N49" s="117" t="str">
        <f t="shared" si="42"/>
        <v>0</v>
      </c>
      <c r="O49" s="11" t="str">
        <f t="shared" si="42"/>
        <v>0</v>
      </c>
      <c r="P49" s="11" t="str">
        <f t="shared" si="42"/>
        <v>0</v>
      </c>
      <c r="Q49" s="11" t="str">
        <f t="shared" si="42"/>
        <v>0</v>
      </c>
      <c r="R49" s="11" t="str">
        <f t="shared" si="42"/>
        <v>0</v>
      </c>
      <c r="S49" s="116" t="str">
        <f t="shared" si="43"/>
        <v>0</v>
      </c>
      <c r="T49" s="11" t="str">
        <f t="shared" si="43"/>
        <v>0</v>
      </c>
      <c r="U49" s="11" t="str">
        <f t="shared" si="43"/>
        <v>0</v>
      </c>
      <c r="V49" s="117" t="str">
        <f t="shared" si="43"/>
        <v>0</v>
      </c>
      <c r="W49" s="105" t="str">
        <f t="shared" si="43"/>
        <v>0</v>
      </c>
      <c r="X49" s="106" t="str">
        <f t="shared" si="43"/>
        <v>0</v>
      </c>
      <c r="Y49" s="11" t="str">
        <f t="shared" si="43"/>
        <v>0</v>
      </c>
      <c r="Z49" s="117" t="str">
        <f t="shared" si="43"/>
        <v>0</v>
      </c>
      <c r="AA49" s="11" t="str">
        <f t="shared" si="44"/>
        <v>0</v>
      </c>
      <c r="AB49" s="85" t="str">
        <f t="shared" si="44"/>
        <v>0</v>
      </c>
      <c r="AC49" s="86" t="str">
        <f t="shared" si="44"/>
        <v>0</v>
      </c>
      <c r="AD49" s="88" t="str">
        <f t="shared" si="44"/>
        <v>0</v>
      </c>
      <c r="AE49" s="109" t="str">
        <f t="shared" si="44"/>
        <v>0</v>
      </c>
      <c r="AF49" s="88" t="str">
        <f t="shared" si="44"/>
        <v>0</v>
      </c>
      <c r="AG49" s="88" t="str">
        <f t="shared" si="44"/>
        <v>0</v>
      </c>
      <c r="AH49" s="110" t="str">
        <f t="shared" si="44"/>
        <v>0</v>
      </c>
      <c r="AI49" s="55"/>
      <c r="AJ49" s="61">
        <f t="shared" si="45"/>
        <v>0</v>
      </c>
      <c r="AK49" s="74">
        <f t="shared" si="46"/>
        <v>0</v>
      </c>
      <c r="AL49" s="61">
        <f t="shared" si="47"/>
        <v>0</v>
      </c>
      <c r="AM49" s="74">
        <f t="shared" si="48"/>
        <v>0</v>
      </c>
      <c r="AN49" s="61">
        <f t="shared" si="49"/>
        <v>0</v>
      </c>
      <c r="AO49" s="74">
        <f t="shared" si="50"/>
        <v>0</v>
      </c>
      <c r="AQ49" s="20">
        <f t="shared" si="51"/>
        <v>0</v>
      </c>
      <c r="AR49" s="20">
        <f t="shared" si="52"/>
        <v>0</v>
      </c>
      <c r="AS49" s="20">
        <f t="shared" si="53"/>
        <v>0</v>
      </c>
      <c r="AU49" s="122" t="str">
        <f t="shared" si="54"/>
        <v/>
      </c>
      <c r="AX49" s="7"/>
      <c r="AY49" s="7"/>
    </row>
    <row r="50" spans="1:51" ht="15">
      <c r="A50"/>
      <c r="B50" s="122"/>
      <c r="C50" s="119">
        <f t="shared" si="34"/>
        <v>0</v>
      </c>
      <c r="D50" s="4">
        <f t="shared" si="35"/>
        <v>0</v>
      </c>
      <c r="E50" s="116" t="str">
        <f t="shared" si="36"/>
        <v/>
      </c>
      <c r="F50" s="11" t="str">
        <f t="shared" si="37"/>
        <v/>
      </c>
      <c r="G50" s="7" t="str">
        <f t="shared" si="38"/>
        <v/>
      </c>
      <c r="H50" s="7" t="str">
        <f t="shared" si="39"/>
        <v/>
      </c>
      <c r="I50" s="7" t="str">
        <f t="shared" si="40"/>
        <v/>
      </c>
      <c r="J50" s="4" t="str">
        <f t="shared" si="41"/>
        <v/>
      </c>
      <c r="K50" s="116" t="str">
        <f t="shared" si="42"/>
        <v>0</v>
      </c>
      <c r="L50" s="11" t="str">
        <f t="shared" si="42"/>
        <v>0</v>
      </c>
      <c r="M50" s="11" t="str">
        <f t="shared" si="42"/>
        <v>0</v>
      </c>
      <c r="N50" s="117" t="str">
        <f t="shared" si="42"/>
        <v>0</v>
      </c>
      <c r="O50" s="11" t="str">
        <f t="shared" si="42"/>
        <v>0</v>
      </c>
      <c r="P50" s="11" t="str">
        <f t="shared" si="42"/>
        <v>0</v>
      </c>
      <c r="Q50" s="11" t="str">
        <f t="shared" si="42"/>
        <v>0</v>
      </c>
      <c r="R50" s="11" t="str">
        <f t="shared" si="42"/>
        <v>0</v>
      </c>
      <c r="S50" s="116" t="str">
        <f t="shared" si="43"/>
        <v>0</v>
      </c>
      <c r="T50" s="11" t="str">
        <f t="shared" si="43"/>
        <v>0</v>
      </c>
      <c r="U50" s="11" t="str">
        <f t="shared" si="43"/>
        <v>0</v>
      </c>
      <c r="V50" s="117" t="str">
        <f t="shared" si="43"/>
        <v>0</v>
      </c>
      <c r="W50" s="105" t="str">
        <f t="shared" si="43"/>
        <v>0</v>
      </c>
      <c r="X50" s="106" t="str">
        <f t="shared" si="43"/>
        <v>0</v>
      </c>
      <c r="Y50" s="11" t="str">
        <f t="shared" si="43"/>
        <v>0</v>
      </c>
      <c r="Z50" s="117" t="str">
        <f t="shared" si="43"/>
        <v>0</v>
      </c>
      <c r="AA50" s="11" t="str">
        <f t="shared" si="44"/>
        <v>0</v>
      </c>
      <c r="AB50" s="85" t="str">
        <f t="shared" si="44"/>
        <v>0</v>
      </c>
      <c r="AC50" s="86" t="str">
        <f t="shared" si="44"/>
        <v>0</v>
      </c>
      <c r="AD50" s="88" t="str">
        <f t="shared" si="44"/>
        <v>0</v>
      </c>
      <c r="AE50" s="109" t="str">
        <f t="shared" si="44"/>
        <v>0</v>
      </c>
      <c r="AF50" s="88" t="str">
        <f t="shared" si="44"/>
        <v>0</v>
      </c>
      <c r="AG50" s="88" t="str">
        <f t="shared" si="44"/>
        <v>0</v>
      </c>
      <c r="AH50" s="110" t="str">
        <f t="shared" si="44"/>
        <v>0</v>
      </c>
      <c r="AJ50" s="61">
        <f t="shared" si="45"/>
        <v>0</v>
      </c>
      <c r="AK50" s="74">
        <f t="shared" si="46"/>
        <v>0</v>
      </c>
      <c r="AL50" s="61">
        <f t="shared" si="47"/>
        <v>0</v>
      </c>
      <c r="AM50" s="74">
        <f t="shared" si="48"/>
        <v>0</v>
      </c>
      <c r="AN50" s="61">
        <f t="shared" si="49"/>
        <v>0</v>
      </c>
      <c r="AO50" s="74">
        <f t="shared" si="50"/>
        <v>0</v>
      </c>
      <c r="AP50" s="20"/>
      <c r="AQ50" s="20">
        <f t="shared" si="51"/>
        <v>0</v>
      </c>
      <c r="AR50" s="20">
        <f t="shared" si="52"/>
        <v>0</v>
      </c>
      <c r="AS50" s="20">
        <f t="shared" si="53"/>
        <v>0</v>
      </c>
      <c r="AT50" s="20"/>
      <c r="AU50" s="122" t="str">
        <f t="shared" si="54"/>
        <v/>
      </c>
    </row>
    <row r="51" spans="1:51" ht="15">
      <c r="A51"/>
      <c r="B51" s="122"/>
      <c r="C51" s="119">
        <f t="shared" si="34"/>
        <v>0</v>
      </c>
      <c r="D51" s="4">
        <f t="shared" si="35"/>
        <v>0</v>
      </c>
      <c r="E51" s="116" t="str">
        <f t="shared" si="36"/>
        <v/>
      </c>
      <c r="F51" s="11" t="str">
        <f t="shared" si="37"/>
        <v/>
      </c>
      <c r="G51" s="7" t="str">
        <f t="shared" si="38"/>
        <v/>
      </c>
      <c r="H51" s="7" t="str">
        <f t="shared" si="39"/>
        <v/>
      </c>
      <c r="I51" s="7" t="str">
        <f t="shared" si="40"/>
        <v/>
      </c>
      <c r="J51" s="4" t="str">
        <f t="shared" si="41"/>
        <v/>
      </c>
      <c r="K51" s="116" t="str">
        <f t="shared" si="42"/>
        <v>0</v>
      </c>
      <c r="L51" s="11" t="str">
        <f t="shared" si="42"/>
        <v>0</v>
      </c>
      <c r="M51" s="11" t="str">
        <f t="shared" si="42"/>
        <v>0</v>
      </c>
      <c r="N51" s="117" t="str">
        <f t="shared" si="42"/>
        <v>0</v>
      </c>
      <c r="O51" s="11" t="str">
        <f t="shared" si="42"/>
        <v>0</v>
      </c>
      <c r="P51" s="11" t="str">
        <f t="shared" si="42"/>
        <v>0</v>
      </c>
      <c r="Q51" s="11" t="str">
        <f t="shared" si="42"/>
        <v>0</v>
      </c>
      <c r="R51" s="11" t="str">
        <f t="shared" si="42"/>
        <v>0</v>
      </c>
      <c r="S51" s="116" t="str">
        <f t="shared" si="43"/>
        <v>0</v>
      </c>
      <c r="T51" s="11" t="str">
        <f t="shared" si="43"/>
        <v>0</v>
      </c>
      <c r="U51" s="11" t="str">
        <f t="shared" si="43"/>
        <v>0</v>
      </c>
      <c r="V51" s="117" t="str">
        <f t="shared" si="43"/>
        <v>0</v>
      </c>
      <c r="W51" s="105" t="str">
        <f t="shared" si="43"/>
        <v>0</v>
      </c>
      <c r="X51" s="106" t="str">
        <f t="shared" si="43"/>
        <v>0</v>
      </c>
      <c r="Y51" s="11" t="str">
        <f t="shared" si="43"/>
        <v>0</v>
      </c>
      <c r="Z51" s="117" t="str">
        <f t="shared" si="43"/>
        <v>0</v>
      </c>
      <c r="AA51" s="11" t="str">
        <f t="shared" si="44"/>
        <v>0</v>
      </c>
      <c r="AB51" s="85" t="str">
        <f t="shared" si="44"/>
        <v>0</v>
      </c>
      <c r="AC51" s="86" t="str">
        <f t="shared" si="44"/>
        <v>0</v>
      </c>
      <c r="AD51" s="88" t="str">
        <f t="shared" si="44"/>
        <v>0</v>
      </c>
      <c r="AE51" s="109" t="str">
        <f t="shared" si="44"/>
        <v>0</v>
      </c>
      <c r="AF51" s="88" t="str">
        <f t="shared" si="44"/>
        <v>0</v>
      </c>
      <c r="AG51" s="88" t="str">
        <f t="shared" si="44"/>
        <v>0</v>
      </c>
      <c r="AH51" s="110" t="str">
        <f t="shared" si="44"/>
        <v>0</v>
      </c>
      <c r="AJ51" s="61">
        <f t="shared" si="45"/>
        <v>0</v>
      </c>
      <c r="AK51" s="74">
        <f t="shared" si="46"/>
        <v>0</v>
      </c>
      <c r="AL51" s="61">
        <f t="shared" si="47"/>
        <v>0</v>
      </c>
      <c r="AM51" s="74">
        <f t="shared" si="48"/>
        <v>0</v>
      </c>
      <c r="AN51" s="61">
        <f t="shared" si="49"/>
        <v>0</v>
      </c>
      <c r="AO51" s="74">
        <f t="shared" si="50"/>
        <v>0</v>
      </c>
      <c r="AP51" s="20"/>
      <c r="AQ51" s="20">
        <f t="shared" si="51"/>
        <v>0</v>
      </c>
      <c r="AR51" s="20">
        <f t="shared" si="52"/>
        <v>0</v>
      </c>
      <c r="AS51" s="20">
        <f t="shared" si="53"/>
        <v>0</v>
      </c>
      <c r="AT51" s="20"/>
      <c r="AU51" s="122" t="str">
        <f t="shared" si="54"/>
        <v/>
      </c>
    </row>
    <row r="52" spans="1:51" ht="15">
      <c r="A52"/>
      <c r="B52" s="122"/>
      <c r="C52" s="119">
        <f t="shared" si="34"/>
        <v>0</v>
      </c>
      <c r="D52" s="4">
        <f t="shared" si="35"/>
        <v>0</v>
      </c>
      <c r="E52" s="116" t="str">
        <f t="shared" si="36"/>
        <v/>
      </c>
      <c r="F52" s="11" t="str">
        <f t="shared" si="37"/>
        <v/>
      </c>
      <c r="G52" s="7" t="str">
        <f t="shared" si="38"/>
        <v/>
      </c>
      <c r="H52" s="7" t="str">
        <f t="shared" si="39"/>
        <v/>
      </c>
      <c r="I52" s="7" t="str">
        <f t="shared" si="40"/>
        <v/>
      </c>
      <c r="J52" s="4" t="str">
        <f t="shared" si="41"/>
        <v/>
      </c>
      <c r="K52" s="116" t="str">
        <f t="shared" si="42"/>
        <v>0</v>
      </c>
      <c r="L52" s="11" t="str">
        <f t="shared" si="42"/>
        <v>0</v>
      </c>
      <c r="M52" s="11" t="str">
        <f t="shared" si="42"/>
        <v>0</v>
      </c>
      <c r="N52" s="117" t="str">
        <f t="shared" si="42"/>
        <v>0</v>
      </c>
      <c r="O52" s="11" t="str">
        <f t="shared" si="42"/>
        <v>0</v>
      </c>
      <c r="P52" s="11" t="str">
        <f t="shared" si="42"/>
        <v>0</v>
      </c>
      <c r="Q52" s="11" t="str">
        <f t="shared" si="42"/>
        <v>0</v>
      </c>
      <c r="R52" s="11" t="str">
        <f t="shared" si="42"/>
        <v>0</v>
      </c>
      <c r="S52" s="116" t="str">
        <f t="shared" si="43"/>
        <v>0</v>
      </c>
      <c r="T52" s="11" t="str">
        <f t="shared" si="43"/>
        <v>0</v>
      </c>
      <c r="U52" s="11" t="str">
        <f t="shared" si="43"/>
        <v>0</v>
      </c>
      <c r="V52" s="117" t="str">
        <f t="shared" si="43"/>
        <v>0</v>
      </c>
      <c r="W52" s="105" t="str">
        <f t="shared" si="43"/>
        <v>0</v>
      </c>
      <c r="X52" s="106" t="str">
        <f t="shared" si="43"/>
        <v>0</v>
      </c>
      <c r="Y52" s="11" t="str">
        <f t="shared" si="43"/>
        <v>0</v>
      </c>
      <c r="Z52" s="117" t="str">
        <f t="shared" si="43"/>
        <v>0</v>
      </c>
      <c r="AA52" s="11" t="str">
        <f t="shared" si="44"/>
        <v>0</v>
      </c>
      <c r="AB52" s="85" t="str">
        <f t="shared" si="44"/>
        <v>0</v>
      </c>
      <c r="AC52" s="86" t="str">
        <f t="shared" si="44"/>
        <v>0</v>
      </c>
      <c r="AD52" s="88" t="str">
        <f t="shared" si="44"/>
        <v>0</v>
      </c>
      <c r="AE52" s="109" t="str">
        <f t="shared" si="44"/>
        <v>0</v>
      </c>
      <c r="AF52" s="88" t="str">
        <f t="shared" si="44"/>
        <v>0</v>
      </c>
      <c r="AG52" s="88" t="str">
        <f t="shared" si="44"/>
        <v>0</v>
      </c>
      <c r="AH52" s="110" t="str">
        <f t="shared" si="44"/>
        <v>0</v>
      </c>
      <c r="AJ52" s="61">
        <f t="shared" si="45"/>
        <v>0</v>
      </c>
      <c r="AK52" s="74">
        <f t="shared" si="46"/>
        <v>0</v>
      </c>
      <c r="AL52" s="61">
        <f t="shared" si="47"/>
        <v>0</v>
      </c>
      <c r="AM52" s="74">
        <f t="shared" si="48"/>
        <v>0</v>
      </c>
      <c r="AN52" s="61">
        <f t="shared" si="49"/>
        <v>0</v>
      </c>
      <c r="AO52" s="74">
        <f t="shared" si="50"/>
        <v>0</v>
      </c>
      <c r="AP52" s="20"/>
      <c r="AQ52" s="20">
        <f t="shared" si="51"/>
        <v>0</v>
      </c>
      <c r="AR52" s="20">
        <f t="shared" si="52"/>
        <v>0</v>
      </c>
      <c r="AS52" s="20">
        <f t="shared" si="53"/>
        <v>0</v>
      </c>
      <c r="AT52" s="20"/>
      <c r="AU52" s="122" t="str">
        <f t="shared" si="54"/>
        <v/>
      </c>
    </row>
    <row r="53" spans="1:51" ht="15">
      <c r="A53"/>
      <c r="B53" s="122"/>
      <c r="C53" s="119">
        <f t="shared" si="34"/>
        <v>0</v>
      </c>
      <c r="D53" s="4">
        <f t="shared" si="35"/>
        <v>0</v>
      </c>
      <c r="E53" s="116" t="str">
        <f t="shared" si="36"/>
        <v/>
      </c>
      <c r="F53" s="11" t="str">
        <f t="shared" si="37"/>
        <v/>
      </c>
      <c r="G53" s="7" t="str">
        <f t="shared" si="38"/>
        <v/>
      </c>
      <c r="H53" s="7" t="str">
        <f t="shared" si="39"/>
        <v/>
      </c>
      <c r="I53" s="7" t="str">
        <f t="shared" si="40"/>
        <v/>
      </c>
      <c r="J53" s="4" t="str">
        <f t="shared" si="41"/>
        <v/>
      </c>
      <c r="K53" s="116" t="str">
        <f t="shared" si="42"/>
        <v>0</v>
      </c>
      <c r="L53" s="11" t="str">
        <f t="shared" si="42"/>
        <v>0</v>
      </c>
      <c r="M53" s="11" t="str">
        <f t="shared" si="42"/>
        <v>0</v>
      </c>
      <c r="N53" s="117" t="str">
        <f t="shared" si="42"/>
        <v>0</v>
      </c>
      <c r="O53" s="11" t="str">
        <f t="shared" si="42"/>
        <v>0</v>
      </c>
      <c r="P53" s="11" t="str">
        <f t="shared" si="42"/>
        <v>0</v>
      </c>
      <c r="Q53" s="11" t="str">
        <f t="shared" si="42"/>
        <v>0</v>
      </c>
      <c r="R53" s="11" t="str">
        <f t="shared" si="42"/>
        <v>0</v>
      </c>
      <c r="S53" s="116" t="str">
        <f t="shared" si="43"/>
        <v>0</v>
      </c>
      <c r="T53" s="11" t="str">
        <f t="shared" si="43"/>
        <v>0</v>
      </c>
      <c r="U53" s="11" t="str">
        <f t="shared" si="43"/>
        <v>0</v>
      </c>
      <c r="V53" s="117" t="str">
        <f t="shared" si="43"/>
        <v>0</v>
      </c>
      <c r="W53" s="105" t="str">
        <f t="shared" si="43"/>
        <v>0</v>
      </c>
      <c r="X53" s="106" t="str">
        <f t="shared" si="43"/>
        <v>0</v>
      </c>
      <c r="Y53" s="11" t="str">
        <f t="shared" si="43"/>
        <v>0</v>
      </c>
      <c r="Z53" s="117" t="str">
        <f t="shared" si="43"/>
        <v>0</v>
      </c>
      <c r="AA53" s="11" t="str">
        <f t="shared" si="44"/>
        <v>0</v>
      </c>
      <c r="AB53" s="85" t="str">
        <f t="shared" si="44"/>
        <v>0</v>
      </c>
      <c r="AC53" s="86" t="str">
        <f t="shared" si="44"/>
        <v>0</v>
      </c>
      <c r="AD53" s="88" t="str">
        <f t="shared" si="44"/>
        <v>0</v>
      </c>
      <c r="AE53" s="109" t="str">
        <f t="shared" si="44"/>
        <v>0</v>
      </c>
      <c r="AF53" s="88" t="str">
        <f t="shared" si="44"/>
        <v>0</v>
      </c>
      <c r="AG53" s="88" t="str">
        <f t="shared" si="44"/>
        <v>0</v>
      </c>
      <c r="AH53" s="110" t="str">
        <f t="shared" si="44"/>
        <v>0</v>
      </c>
      <c r="AJ53" s="61">
        <f t="shared" si="45"/>
        <v>0</v>
      </c>
      <c r="AK53" s="74">
        <f t="shared" si="46"/>
        <v>0</v>
      </c>
      <c r="AL53" s="61">
        <f t="shared" si="47"/>
        <v>0</v>
      </c>
      <c r="AM53" s="74">
        <f t="shared" si="48"/>
        <v>0</v>
      </c>
      <c r="AN53" s="61">
        <f t="shared" si="49"/>
        <v>0</v>
      </c>
      <c r="AO53" s="74">
        <f t="shared" si="50"/>
        <v>0</v>
      </c>
      <c r="AP53" s="20"/>
      <c r="AQ53" s="20">
        <f t="shared" si="51"/>
        <v>0</v>
      </c>
      <c r="AR53" s="20">
        <f t="shared" si="52"/>
        <v>0</v>
      </c>
      <c r="AS53" s="20">
        <f t="shared" si="53"/>
        <v>0</v>
      </c>
      <c r="AT53" s="20"/>
      <c r="AU53" s="122" t="str">
        <f t="shared" si="54"/>
        <v/>
      </c>
    </row>
    <row r="54" spans="1:51" ht="15">
      <c r="A54"/>
      <c r="B54" s="122"/>
      <c r="C54" s="119">
        <f t="shared" si="34"/>
        <v>0</v>
      </c>
      <c r="D54" s="4">
        <f t="shared" si="35"/>
        <v>0</v>
      </c>
      <c r="E54" s="116" t="str">
        <f t="shared" si="36"/>
        <v/>
      </c>
      <c r="F54" s="11" t="str">
        <f t="shared" si="37"/>
        <v/>
      </c>
      <c r="G54" s="7" t="str">
        <f t="shared" si="38"/>
        <v/>
      </c>
      <c r="H54" s="7" t="str">
        <f t="shared" si="39"/>
        <v/>
      </c>
      <c r="I54" s="7" t="str">
        <f t="shared" si="40"/>
        <v/>
      </c>
      <c r="J54" s="4" t="str">
        <f t="shared" si="41"/>
        <v/>
      </c>
      <c r="K54" s="116" t="str">
        <f t="shared" si="42"/>
        <v>0</v>
      </c>
      <c r="L54" s="11" t="str">
        <f t="shared" si="42"/>
        <v>0</v>
      </c>
      <c r="M54" s="11" t="str">
        <f t="shared" si="42"/>
        <v>0</v>
      </c>
      <c r="N54" s="117" t="str">
        <f t="shared" si="42"/>
        <v>0</v>
      </c>
      <c r="O54" s="11" t="str">
        <f t="shared" si="42"/>
        <v>0</v>
      </c>
      <c r="P54" s="11" t="str">
        <f t="shared" si="42"/>
        <v>0</v>
      </c>
      <c r="Q54" s="11" t="str">
        <f t="shared" si="42"/>
        <v>0</v>
      </c>
      <c r="R54" s="11" t="str">
        <f t="shared" si="42"/>
        <v>0</v>
      </c>
      <c r="S54" s="116" t="str">
        <f t="shared" si="43"/>
        <v>0</v>
      </c>
      <c r="T54" s="11" t="str">
        <f t="shared" si="43"/>
        <v>0</v>
      </c>
      <c r="U54" s="11" t="str">
        <f t="shared" si="43"/>
        <v>0</v>
      </c>
      <c r="V54" s="117" t="str">
        <f t="shared" si="43"/>
        <v>0</v>
      </c>
      <c r="W54" s="105" t="str">
        <f t="shared" si="43"/>
        <v>0</v>
      </c>
      <c r="X54" s="106" t="str">
        <f t="shared" si="43"/>
        <v>0</v>
      </c>
      <c r="Y54" s="11" t="str">
        <f t="shared" si="43"/>
        <v>0</v>
      </c>
      <c r="Z54" s="117" t="str">
        <f t="shared" si="43"/>
        <v>0</v>
      </c>
      <c r="AA54" s="11" t="str">
        <f t="shared" si="44"/>
        <v>0</v>
      </c>
      <c r="AB54" s="85" t="str">
        <f t="shared" si="44"/>
        <v>0</v>
      </c>
      <c r="AC54" s="86" t="str">
        <f t="shared" si="44"/>
        <v>0</v>
      </c>
      <c r="AD54" s="88" t="str">
        <f t="shared" si="44"/>
        <v>0</v>
      </c>
      <c r="AE54" s="109" t="str">
        <f t="shared" si="44"/>
        <v>0</v>
      </c>
      <c r="AF54" s="88" t="str">
        <f t="shared" si="44"/>
        <v>0</v>
      </c>
      <c r="AG54" s="88" t="str">
        <f t="shared" si="44"/>
        <v>0</v>
      </c>
      <c r="AH54" s="110" t="str">
        <f t="shared" si="44"/>
        <v>0</v>
      </c>
      <c r="AJ54" s="61">
        <f t="shared" si="45"/>
        <v>0</v>
      </c>
      <c r="AK54" s="74">
        <f t="shared" si="46"/>
        <v>0</v>
      </c>
      <c r="AL54" s="61">
        <f t="shared" si="47"/>
        <v>0</v>
      </c>
      <c r="AM54" s="74">
        <f t="shared" si="48"/>
        <v>0</v>
      </c>
      <c r="AN54" s="61">
        <f t="shared" si="49"/>
        <v>0</v>
      </c>
      <c r="AO54" s="74">
        <f t="shared" si="50"/>
        <v>0</v>
      </c>
      <c r="AP54" s="20"/>
      <c r="AQ54" s="20">
        <f t="shared" si="51"/>
        <v>0</v>
      </c>
      <c r="AR54" s="20">
        <f t="shared" si="52"/>
        <v>0</v>
      </c>
      <c r="AS54" s="20">
        <f t="shared" si="53"/>
        <v>0</v>
      </c>
      <c r="AT54" s="20"/>
      <c r="AU54" s="122" t="str">
        <f t="shared" si="54"/>
        <v/>
      </c>
    </row>
    <row r="55" spans="1:51" ht="15">
      <c r="A55"/>
      <c r="B55" s="122"/>
      <c r="C55" s="119">
        <f t="shared" si="34"/>
        <v>0</v>
      </c>
      <c r="D55" s="4">
        <f t="shared" si="35"/>
        <v>0</v>
      </c>
      <c r="E55" s="116" t="str">
        <f t="shared" si="36"/>
        <v/>
      </c>
      <c r="F55" s="11" t="str">
        <f t="shared" si="37"/>
        <v/>
      </c>
      <c r="G55" s="7" t="str">
        <f t="shared" si="38"/>
        <v/>
      </c>
      <c r="H55" s="7" t="str">
        <f t="shared" si="39"/>
        <v/>
      </c>
      <c r="I55" s="7" t="str">
        <f t="shared" si="40"/>
        <v/>
      </c>
      <c r="J55" s="4" t="str">
        <f t="shared" si="41"/>
        <v/>
      </c>
      <c r="K55" s="116" t="str">
        <f t="shared" si="42"/>
        <v>0</v>
      </c>
      <c r="L55" s="11" t="str">
        <f t="shared" si="42"/>
        <v>0</v>
      </c>
      <c r="M55" s="11" t="str">
        <f t="shared" si="42"/>
        <v>0</v>
      </c>
      <c r="N55" s="117" t="str">
        <f t="shared" si="42"/>
        <v>0</v>
      </c>
      <c r="O55" s="11" t="str">
        <f t="shared" si="42"/>
        <v>0</v>
      </c>
      <c r="P55" s="11" t="str">
        <f t="shared" si="42"/>
        <v>0</v>
      </c>
      <c r="Q55" s="11" t="str">
        <f t="shared" si="42"/>
        <v>0</v>
      </c>
      <c r="R55" s="11" t="str">
        <f t="shared" si="42"/>
        <v>0</v>
      </c>
      <c r="S55" s="116" t="str">
        <f t="shared" si="43"/>
        <v>0</v>
      </c>
      <c r="T55" s="11" t="str">
        <f t="shared" si="43"/>
        <v>0</v>
      </c>
      <c r="U55" s="11" t="str">
        <f t="shared" si="43"/>
        <v>0</v>
      </c>
      <c r="V55" s="117" t="str">
        <f t="shared" si="43"/>
        <v>0</v>
      </c>
      <c r="W55" s="105" t="str">
        <f t="shared" si="43"/>
        <v>0</v>
      </c>
      <c r="X55" s="106" t="str">
        <f t="shared" si="43"/>
        <v>0</v>
      </c>
      <c r="Y55" s="11" t="str">
        <f t="shared" si="43"/>
        <v>0</v>
      </c>
      <c r="Z55" s="117" t="str">
        <f t="shared" si="43"/>
        <v>0</v>
      </c>
      <c r="AA55" s="11" t="str">
        <f t="shared" si="44"/>
        <v>0</v>
      </c>
      <c r="AB55" s="85" t="str">
        <f t="shared" si="44"/>
        <v>0</v>
      </c>
      <c r="AC55" s="86" t="str">
        <f t="shared" si="44"/>
        <v>0</v>
      </c>
      <c r="AD55" s="88" t="str">
        <f t="shared" si="44"/>
        <v>0</v>
      </c>
      <c r="AE55" s="109" t="str">
        <f t="shared" si="44"/>
        <v>0</v>
      </c>
      <c r="AF55" s="88" t="str">
        <f t="shared" si="44"/>
        <v>0</v>
      </c>
      <c r="AG55" s="88" t="str">
        <f t="shared" si="44"/>
        <v>0</v>
      </c>
      <c r="AH55" s="110" t="str">
        <f t="shared" si="44"/>
        <v>0</v>
      </c>
      <c r="AJ55" s="61">
        <f t="shared" si="45"/>
        <v>0</v>
      </c>
      <c r="AK55" s="74">
        <f t="shared" si="46"/>
        <v>0</v>
      </c>
      <c r="AL55" s="61">
        <f t="shared" si="47"/>
        <v>0</v>
      </c>
      <c r="AM55" s="74">
        <f t="shared" si="48"/>
        <v>0</v>
      </c>
      <c r="AN55" s="61">
        <f t="shared" si="49"/>
        <v>0</v>
      </c>
      <c r="AO55" s="74">
        <f t="shared" si="50"/>
        <v>0</v>
      </c>
      <c r="AP55" s="20"/>
      <c r="AQ55" s="20">
        <f t="shared" si="51"/>
        <v>0</v>
      </c>
      <c r="AR55" s="20">
        <f t="shared" si="52"/>
        <v>0</v>
      </c>
      <c r="AS55" s="20">
        <f t="shared" si="53"/>
        <v>0</v>
      </c>
      <c r="AT55" s="20"/>
      <c r="AU55" s="122" t="str">
        <f t="shared" si="54"/>
        <v/>
      </c>
    </row>
    <row r="56" spans="1:51" ht="15">
      <c r="A56"/>
      <c r="B56" s="122"/>
      <c r="C56" s="119">
        <f t="shared" si="34"/>
        <v>0</v>
      </c>
      <c r="D56" s="4">
        <f t="shared" si="35"/>
        <v>0</v>
      </c>
      <c r="E56" s="116" t="str">
        <f t="shared" si="36"/>
        <v/>
      </c>
      <c r="F56" s="11" t="str">
        <f t="shared" si="37"/>
        <v/>
      </c>
      <c r="G56" s="7" t="str">
        <f t="shared" si="38"/>
        <v/>
      </c>
      <c r="H56" s="7" t="str">
        <f t="shared" si="39"/>
        <v/>
      </c>
      <c r="I56" s="7" t="str">
        <f t="shared" si="40"/>
        <v/>
      </c>
      <c r="J56" s="4" t="str">
        <f t="shared" si="41"/>
        <v/>
      </c>
      <c r="K56" s="116" t="str">
        <f t="shared" si="42"/>
        <v>0</v>
      </c>
      <c r="L56" s="11" t="str">
        <f t="shared" si="42"/>
        <v>0</v>
      </c>
      <c r="M56" s="11" t="str">
        <f t="shared" si="42"/>
        <v>0</v>
      </c>
      <c r="N56" s="117" t="str">
        <f t="shared" si="42"/>
        <v>0</v>
      </c>
      <c r="O56" s="11" t="str">
        <f t="shared" si="42"/>
        <v>0</v>
      </c>
      <c r="P56" s="11" t="str">
        <f t="shared" si="42"/>
        <v>0</v>
      </c>
      <c r="Q56" s="11" t="str">
        <f t="shared" si="42"/>
        <v>0</v>
      </c>
      <c r="R56" s="11" t="str">
        <f t="shared" si="42"/>
        <v>0</v>
      </c>
      <c r="S56" s="116" t="str">
        <f t="shared" si="43"/>
        <v>0</v>
      </c>
      <c r="T56" s="11" t="str">
        <f t="shared" si="43"/>
        <v>0</v>
      </c>
      <c r="U56" s="11" t="str">
        <f t="shared" si="43"/>
        <v>0</v>
      </c>
      <c r="V56" s="117" t="str">
        <f t="shared" si="43"/>
        <v>0</v>
      </c>
      <c r="W56" s="105" t="str">
        <f t="shared" si="43"/>
        <v>0</v>
      </c>
      <c r="X56" s="106" t="str">
        <f t="shared" si="43"/>
        <v>0</v>
      </c>
      <c r="Y56" s="11" t="str">
        <f t="shared" si="43"/>
        <v>0</v>
      </c>
      <c r="Z56" s="117" t="str">
        <f t="shared" si="43"/>
        <v>0</v>
      </c>
      <c r="AA56" s="11" t="str">
        <f t="shared" si="44"/>
        <v>0</v>
      </c>
      <c r="AB56" s="85" t="str">
        <f t="shared" si="44"/>
        <v>0</v>
      </c>
      <c r="AC56" s="86" t="str">
        <f t="shared" si="44"/>
        <v>0</v>
      </c>
      <c r="AD56" s="88" t="str">
        <f t="shared" si="44"/>
        <v>0</v>
      </c>
      <c r="AE56" s="109" t="str">
        <f t="shared" si="44"/>
        <v>0</v>
      </c>
      <c r="AF56" s="88" t="str">
        <f t="shared" si="44"/>
        <v>0</v>
      </c>
      <c r="AG56" s="88" t="str">
        <f t="shared" si="44"/>
        <v>0</v>
      </c>
      <c r="AH56" s="110" t="str">
        <f t="shared" si="44"/>
        <v>0</v>
      </c>
      <c r="AJ56" s="61">
        <f t="shared" si="45"/>
        <v>0</v>
      </c>
      <c r="AK56" s="74">
        <f t="shared" si="46"/>
        <v>0</v>
      </c>
      <c r="AL56" s="61">
        <f t="shared" si="47"/>
        <v>0</v>
      </c>
      <c r="AM56" s="74">
        <f t="shared" si="48"/>
        <v>0</v>
      </c>
      <c r="AN56" s="61">
        <f t="shared" si="49"/>
        <v>0</v>
      </c>
      <c r="AO56" s="74">
        <f t="shared" si="50"/>
        <v>0</v>
      </c>
      <c r="AP56" s="20"/>
      <c r="AQ56" s="20">
        <f t="shared" si="51"/>
        <v>0</v>
      </c>
      <c r="AR56" s="20">
        <f t="shared" si="52"/>
        <v>0</v>
      </c>
      <c r="AS56" s="20">
        <f t="shared" si="53"/>
        <v>0</v>
      </c>
      <c r="AT56" s="20"/>
      <c r="AU56" s="122" t="str">
        <f t="shared" si="54"/>
        <v/>
      </c>
    </row>
    <row r="57" spans="1:51" ht="15">
      <c r="A57"/>
      <c r="B57" s="122"/>
      <c r="C57" s="119">
        <f t="shared" si="34"/>
        <v>0</v>
      </c>
      <c r="D57" s="4">
        <f t="shared" si="35"/>
        <v>0</v>
      </c>
      <c r="E57" s="116" t="str">
        <f t="shared" si="36"/>
        <v/>
      </c>
      <c r="F57" s="11" t="str">
        <f t="shared" si="37"/>
        <v/>
      </c>
      <c r="G57" s="7" t="str">
        <f t="shared" si="38"/>
        <v/>
      </c>
      <c r="H57" s="7" t="str">
        <f t="shared" si="39"/>
        <v/>
      </c>
      <c r="I57" s="7" t="str">
        <f t="shared" si="40"/>
        <v/>
      </c>
      <c r="J57" s="4" t="str">
        <f t="shared" si="41"/>
        <v/>
      </c>
      <c r="K57" s="116" t="str">
        <f t="shared" si="42"/>
        <v>0</v>
      </c>
      <c r="L57" s="11" t="str">
        <f t="shared" si="42"/>
        <v>0</v>
      </c>
      <c r="M57" s="11" t="str">
        <f t="shared" si="42"/>
        <v>0</v>
      </c>
      <c r="N57" s="117" t="str">
        <f t="shared" si="42"/>
        <v>0</v>
      </c>
      <c r="O57" s="11" t="str">
        <f t="shared" si="42"/>
        <v>0</v>
      </c>
      <c r="P57" s="11" t="str">
        <f t="shared" si="42"/>
        <v>0</v>
      </c>
      <c r="Q57" s="11" t="str">
        <f t="shared" si="42"/>
        <v>0</v>
      </c>
      <c r="R57" s="11" t="str">
        <f t="shared" si="42"/>
        <v>0</v>
      </c>
      <c r="S57" s="116" t="str">
        <f t="shared" si="43"/>
        <v>0</v>
      </c>
      <c r="T57" s="11" t="str">
        <f t="shared" si="43"/>
        <v>0</v>
      </c>
      <c r="U57" s="11" t="str">
        <f t="shared" si="43"/>
        <v>0</v>
      </c>
      <c r="V57" s="117" t="str">
        <f t="shared" si="43"/>
        <v>0</v>
      </c>
      <c r="W57" s="105" t="str">
        <f t="shared" si="43"/>
        <v>0</v>
      </c>
      <c r="X57" s="106" t="str">
        <f t="shared" si="43"/>
        <v>0</v>
      </c>
      <c r="Y57" s="11" t="str">
        <f t="shared" si="43"/>
        <v>0</v>
      </c>
      <c r="Z57" s="117" t="str">
        <f t="shared" si="43"/>
        <v>0</v>
      </c>
      <c r="AA57" s="11" t="str">
        <f t="shared" si="44"/>
        <v>0</v>
      </c>
      <c r="AB57" s="85" t="str">
        <f t="shared" si="44"/>
        <v>0</v>
      </c>
      <c r="AC57" s="86" t="str">
        <f t="shared" si="44"/>
        <v>0</v>
      </c>
      <c r="AD57" s="88" t="str">
        <f t="shared" si="44"/>
        <v>0</v>
      </c>
      <c r="AE57" s="109" t="str">
        <f t="shared" si="44"/>
        <v>0</v>
      </c>
      <c r="AF57" s="88" t="str">
        <f t="shared" si="44"/>
        <v>0</v>
      </c>
      <c r="AG57" s="88" t="str">
        <f t="shared" si="44"/>
        <v>0</v>
      </c>
      <c r="AH57" s="110" t="str">
        <f t="shared" si="44"/>
        <v>0</v>
      </c>
      <c r="AJ57" s="61">
        <f t="shared" si="45"/>
        <v>0</v>
      </c>
      <c r="AK57" s="74">
        <f t="shared" si="46"/>
        <v>0</v>
      </c>
      <c r="AL57" s="61">
        <f t="shared" si="47"/>
        <v>0</v>
      </c>
      <c r="AM57" s="74">
        <f t="shared" si="48"/>
        <v>0</v>
      </c>
      <c r="AN57" s="61">
        <f t="shared" si="49"/>
        <v>0</v>
      </c>
      <c r="AO57" s="74">
        <f t="shared" si="50"/>
        <v>0</v>
      </c>
      <c r="AP57" s="20"/>
      <c r="AQ57" s="20">
        <f t="shared" si="51"/>
        <v>0</v>
      </c>
      <c r="AR57" s="20">
        <f t="shared" si="52"/>
        <v>0</v>
      </c>
      <c r="AS57" s="20">
        <f t="shared" si="53"/>
        <v>0</v>
      </c>
      <c r="AT57" s="20"/>
      <c r="AU57" s="122" t="str">
        <f t="shared" si="54"/>
        <v/>
      </c>
    </row>
    <row r="58" spans="1:51" ht="15">
      <c r="A58"/>
      <c r="B58" s="122"/>
      <c r="C58" s="119">
        <f t="shared" si="34"/>
        <v>0</v>
      </c>
      <c r="D58" s="4">
        <f t="shared" si="35"/>
        <v>0</v>
      </c>
      <c r="E58" s="116" t="str">
        <f t="shared" si="36"/>
        <v/>
      </c>
      <c r="F58" s="11" t="str">
        <f t="shared" si="37"/>
        <v/>
      </c>
      <c r="G58" s="7" t="str">
        <f t="shared" si="38"/>
        <v/>
      </c>
      <c r="H58" s="7" t="str">
        <f t="shared" si="39"/>
        <v/>
      </c>
      <c r="I58" s="7" t="str">
        <f t="shared" si="40"/>
        <v/>
      </c>
      <c r="J58" s="4" t="str">
        <f t="shared" si="41"/>
        <v/>
      </c>
      <c r="K58" s="116" t="str">
        <f t="shared" si="42"/>
        <v>0</v>
      </c>
      <c r="L58" s="11" t="str">
        <f t="shared" si="42"/>
        <v>0</v>
      </c>
      <c r="M58" s="11" t="str">
        <f t="shared" si="42"/>
        <v>0</v>
      </c>
      <c r="N58" s="117" t="str">
        <f t="shared" si="42"/>
        <v>0</v>
      </c>
      <c r="O58" s="11" t="str">
        <f t="shared" si="42"/>
        <v>0</v>
      </c>
      <c r="P58" s="11" t="str">
        <f t="shared" si="42"/>
        <v>0</v>
      </c>
      <c r="Q58" s="11" t="str">
        <f t="shared" si="42"/>
        <v>0</v>
      </c>
      <c r="R58" s="11" t="str">
        <f t="shared" si="42"/>
        <v>0</v>
      </c>
      <c r="S58" s="116" t="str">
        <f t="shared" si="43"/>
        <v>0</v>
      </c>
      <c r="T58" s="11" t="str">
        <f t="shared" si="43"/>
        <v>0</v>
      </c>
      <c r="U58" s="11" t="str">
        <f t="shared" si="43"/>
        <v>0</v>
      </c>
      <c r="V58" s="117" t="str">
        <f t="shared" si="43"/>
        <v>0</v>
      </c>
      <c r="W58" s="105" t="str">
        <f t="shared" si="43"/>
        <v>0</v>
      </c>
      <c r="X58" s="106" t="str">
        <f t="shared" si="43"/>
        <v>0</v>
      </c>
      <c r="Y58" s="11" t="str">
        <f t="shared" si="43"/>
        <v>0</v>
      </c>
      <c r="Z58" s="117" t="str">
        <f t="shared" si="43"/>
        <v>0</v>
      </c>
      <c r="AA58" s="11" t="str">
        <f t="shared" si="44"/>
        <v>0</v>
      </c>
      <c r="AB58" s="85" t="str">
        <f t="shared" si="44"/>
        <v>0</v>
      </c>
      <c r="AC58" s="86" t="str">
        <f t="shared" si="44"/>
        <v>0</v>
      </c>
      <c r="AD58" s="88" t="str">
        <f t="shared" si="44"/>
        <v>0</v>
      </c>
      <c r="AE58" s="109" t="str">
        <f t="shared" si="44"/>
        <v>0</v>
      </c>
      <c r="AF58" s="88" t="str">
        <f t="shared" si="44"/>
        <v>0</v>
      </c>
      <c r="AG58" s="88" t="str">
        <f t="shared" si="44"/>
        <v>0</v>
      </c>
      <c r="AH58" s="110" t="str">
        <f t="shared" si="44"/>
        <v>0</v>
      </c>
      <c r="AJ58" s="61">
        <f t="shared" si="45"/>
        <v>0</v>
      </c>
      <c r="AK58" s="74">
        <f t="shared" si="46"/>
        <v>0</v>
      </c>
      <c r="AL58" s="61">
        <f t="shared" si="47"/>
        <v>0</v>
      </c>
      <c r="AM58" s="74">
        <f t="shared" si="48"/>
        <v>0</v>
      </c>
      <c r="AN58" s="61">
        <f t="shared" si="49"/>
        <v>0</v>
      </c>
      <c r="AO58" s="74">
        <f t="shared" si="50"/>
        <v>0</v>
      </c>
      <c r="AP58" s="20"/>
      <c r="AQ58" s="20">
        <f t="shared" si="51"/>
        <v>0</v>
      </c>
      <c r="AR58" s="20">
        <f t="shared" si="52"/>
        <v>0</v>
      </c>
      <c r="AS58" s="20">
        <f t="shared" si="53"/>
        <v>0</v>
      </c>
      <c r="AT58" s="20"/>
      <c r="AU58" s="122" t="str">
        <f t="shared" si="54"/>
        <v/>
      </c>
    </row>
    <row r="59" spans="1:51" ht="15">
      <c r="A59"/>
      <c r="B59" s="122"/>
      <c r="C59" s="119">
        <f t="shared" si="34"/>
        <v>0</v>
      </c>
      <c r="D59" s="4">
        <f t="shared" si="35"/>
        <v>0</v>
      </c>
      <c r="E59" s="116" t="str">
        <f t="shared" si="36"/>
        <v/>
      </c>
      <c r="F59" s="11" t="str">
        <f t="shared" si="37"/>
        <v/>
      </c>
      <c r="G59" s="7" t="str">
        <f t="shared" si="38"/>
        <v/>
      </c>
      <c r="H59" s="7" t="str">
        <f t="shared" si="39"/>
        <v/>
      </c>
      <c r="I59" s="7" t="str">
        <f t="shared" si="40"/>
        <v/>
      </c>
      <c r="J59" s="4" t="str">
        <f t="shared" si="41"/>
        <v/>
      </c>
      <c r="K59" s="116" t="str">
        <f t="shared" si="42"/>
        <v>0</v>
      </c>
      <c r="L59" s="11" t="str">
        <f t="shared" si="42"/>
        <v>0</v>
      </c>
      <c r="M59" s="11" t="str">
        <f t="shared" si="42"/>
        <v>0</v>
      </c>
      <c r="N59" s="117" t="str">
        <f t="shared" si="42"/>
        <v>0</v>
      </c>
      <c r="O59" s="11" t="str">
        <f t="shared" si="42"/>
        <v>0</v>
      </c>
      <c r="P59" s="11" t="str">
        <f t="shared" si="42"/>
        <v>0</v>
      </c>
      <c r="Q59" s="11" t="str">
        <f t="shared" si="42"/>
        <v>0</v>
      </c>
      <c r="R59" s="11" t="str">
        <f t="shared" si="42"/>
        <v>0</v>
      </c>
      <c r="S59" s="116" t="str">
        <f t="shared" si="43"/>
        <v>0</v>
      </c>
      <c r="T59" s="11" t="str">
        <f t="shared" si="43"/>
        <v>0</v>
      </c>
      <c r="U59" s="11" t="str">
        <f t="shared" si="43"/>
        <v>0</v>
      </c>
      <c r="V59" s="117" t="str">
        <f t="shared" si="43"/>
        <v>0</v>
      </c>
      <c r="W59" s="105" t="str">
        <f t="shared" si="43"/>
        <v>0</v>
      </c>
      <c r="X59" s="106" t="str">
        <f t="shared" si="43"/>
        <v>0</v>
      </c>
      <c r="Y59" s="11" t="str">
        <f t="shared" si="43"/>
        <v>0</v>
      </c>
      <c r="Z59" s="117" t="str">
        <f t="shared" si="43"/>
        <v>0</v>
      </c>
      <c r="AA59" s="11" t="str">
        <f t="shared" si="44"/>
        <v>0</v>
      </c>
      <c r="AB59" s="85" t="str">
        <f t="shared" si="44"/>
        <v>0</v>
      </c>
      <c r="AC59" s="86" t="str">
        <f t="shared" si="44"/>
        <v>0</v>
      </c>
      <c r="AD59" s="88" t="str">
        <f t="shared" si="44"/>
        <v>0</v>
      </c>
      <c r="AE59" s="109" t="str">
        <f t="shared" si="44"/>
        <v>0</v>
      </c>
      <c r="AF59" s="88" t="str">
        <f t="shared" si="44"/>
        <v>0</v>
      </c>
      <c r="AG59" s="88" t="str">
        <f t="shared" si="44"/>
        <v>0</v>
      </c>
      <c r="AH59" s="110" t="str">
        <f t="shared" si="44"/>
        <v>0</v>
      </c>
      <c r="AJ59" s="61">
        <f t="shared" si="45"/>
        <v>0</v>
      </c>
      <c r="AK59" s="74">
        <f t="shared" si="46"/>
        <v>0</v>
      </c>
      <c r="AL59" s="61">
        <f t="shared" si="47"/>
        <v>0</v>
      </c>
      <c r="AM59" s="74">
        <f t="shared" si="48"/>
        <v>0</v>
      </c>
      <c r="AN59" s="61">
        <f t="shared" si="49"/>
        <v>0</v>
      </c>
      <c r="AO59" s="74">
        <f t="shared" si="50"/>
        <v>0</v>
      </c>
      <c r="AP59" s="20"/>
      <c r="AQ59" s="20">
        <f t="shared" si="51"/>
        <v>0</v>
      </c>
      <c r="AR59" s="20">
        <f t="shared" si="52"/>
        <v>0</v>
      </c>
      <c r="AS59" s="20">
        <f t="shared" si="53"/>
        <v>0</v>
      </c>
      <c r="AT59" s="20"/>
      <c r="AU59" s="122" t="str">
        <f t="shared" si="54"/>
        <v/>
      </c>
    </row>
    <row r="60" spans="1:51" ht="15">
      <c r="A60"/>
      <c r="B60" s="122"/>
      <c r="C60" s="119">
        <f t="shared" si="34"/>
        <v>0</v>
      </c>
      <c r="D60" s="4">
        <f t="shared" si="35"/>
        <v>0</v>
      </c>
      <c r="E60" s="116" t="str">
        <f t="shared" si="36"/>
        <v/>
      </c>
      <c r="F60" s="11" t="str">
        <f t="shared" si="37"/>
        <v/>
      </c>
      <c r="G60" s="7" t="str">
        <f t="shared" si="38"/>
        <v/>
      </c>
      <c r="H60" s="7" t="str">
        <f t="shared" si="39"/>
        <v/>
      </c>
      <c r="I60" s="7" t="str">
        <f t="shared" si="40"/>
        <v/>
      </c>
      <c r="J60" s="4" t="str">
        <f t="shared" si="41"/>
        <v/>
      </c>
      <c r="K60" s="116" t="str">
        <f t="shared" si="42"/>
        <v>0</v>
      </c>
      <c r="L60" s="11" t="str">
        <f t="shared" si="42"/>
        <v>0</v>
      </c>
      <c r="M60" s="11" t="str">
        <f t="shared" si="42"/>
        <v>0</v>
      </c>
      <c r="N60" s="117" t="str">
        <f t="shared" si="42"/>
        <v>0</v>
      </c>
      <c r="O60" s="11" t="str">
        <f t="shared" si="42"/>
        <v>0</v>
      </c>
      <c r="P60" s="11" t="str">
        <f t="shared" si="42"/>
        <v>0</v>
      </c>
      <c r="Q60" s="11" t="str">
        <f t="shared" si="42"/>
        <v>0</v>
      </c>
      <c r="R60" s="11" t="str">
        <f t="shared" si="42"/>
        <v>0</v>
      </c>
      <c r="S60" s="116" t="str">
        <f t="shared" si="43"/>
        <v>0</v>
      </c>
      <c r="T60" s="11" t="str">
        <f t="shared" si="43"/>
        <v>0</v>
      </c>
      <c r="U60" s="11" t="str">
        <f t="shared" si="43"/>
        <v>0</v>
      </c>
      <c r="V60" s="117" t="str">
        <f t="shared" si="43"/>
        <v>0</v>
      </c>
      <c r="W60" s="105" t="str">
        <f t="shared" si="43"/>
        <v>0</v>
      </c>
      <c r="X60" s="106" t="str">
        <f t="shared" si="43"/>
        <v>0</v>
      </c>
      <c r="Y60" s="11" t="str">
        <f t="shared" si="43"/>
        <v>0</v>
      </c>
      <c r="Z60" s="117" t="str">
        <f t="shared" si="43"/>
        <v>0</v>
      </c>
      <c r="AA60" s="11" t="str">
        <f t="shared" si="44"/>
        <v>0</v>
      </c>
      <c r="AB60" s="85" t="str">
        <f t="shared" si="44"/>
        <v>0</v>
      </c>
      <c r="AC60" s="86" t="str">
        <f t="shared" si="44"/>
        <v>0</v>
      </c>
      <c r="AD60" s="88" t="str">
        <f t="shared" si="44"/>
        <v>0</v>
      </c>
      <c r="AE60" s="109" t="str">
        <f t="shared" si="44"/>
        <v>0</v>
      </c>
      <c r="AF60" s="88" t="str">
        <f t="shared" si="44"/>
        <v>0</v>
      </c>
      <c r="AG60" s="88" t="str">
        <f t="shared" si="44"/>
        <v>0</v>
      </c>
      <c r="AH60" s="110" t="str">
        <f t="shared" si="44"/>
        <v>0</v>
      </c>
      <c r="AJ60" s="61">
        <f t="shared" si="45"/>
        <v>0</v>
      </c>
      <c r="AK60" s="74">
        <f t="shared" si="46"/>
        <v>0</v>
      </c>
      <c r="AL60" s="61">
        <f t="shared" si="47"/>
        <v>0</v>
      </c>
      <c r="AM60" s="74">
        <f t="shared" si="48"/>
        <v>0</v>
      </c>
      <c r="AN60" s="61">
        <f t="shared" si="49"/>
        <v>0</v>
      </c>
      <c r="AO60" s="74">
        <f t="shared" si="50"/>
        <v>0</v>
      </c>
      <c r="AP60" s="20"/>
      <c r="AQ60" s="20">
        <f t="shared" si="51"/>
        <v>0</v>
      </c>
      <c r="AR60" s="20">
        <f t="shared" si="52"/>
        <v>0</v>
      </c>
      <c r="AS60" s="20">
        <f t="shared" si="53"/>
        <v>0</v>
      </c>
      <c r="AT60" s="20"/>
      <c r="AU60" s="122" t="str">
        <f t="shared" si="54"/>
        <v/>
      </c>
    </row>
    <row r="61" spans="1:51" ht="15">
      <c r="A61"/>
      <c r="B61" s="122"/>
      <c r="C61" s="119">
        <f t="shared" si="34"/>
        <v>0</v>
      </c>
      <c r="D61" s="4">
        <f t="shared" si="35"/>
        <v>0</v>
      </c>
      <c r="E61" s="116" t="str">
        <f t="shared" si="36"/>
        <v/>
      </c>
      <c r="F61" s="11" t="str">
        <f t="shared" si="37"/>
        <v/>
      </c>
      <c r="G61" s="7" t="str">
        <f t="shared" si="38"/>
        <v/>
      </c>
      <c r="H61" s="7" t="str">
        <f t="shared" si="39"/>
        <v/>
      </c>
      <c r="I61" s="7" t="str">
        <f t="shared" si="40"/>
        <v/>
      </c>
      <c r="J61" s="4" t="str">
        <f t="shared" si="41"/>
        <v/>
      </c>
      <c r="K61" s="116" t="str">
        <f t="shared" si="42"/>
        <v>0</v>
      </c>
      <c r="L61" s="11" t="str">
        <f t="shared" si="42"/>
        <v>0</v>
      </c>
      <c r="M61" s="11" t="str">
        <f t="shared" si="42"/>
        <v>0</v>
      </c>
      <c r="N61" s="117" t="str">
        <f t="shared" si="42"/>
        <v>0</v>
      </c>
      <c r="O61" s="11" t="str">
        <f t="shared" si="42"/>
        <v>0</v>
      </c>
      <c r="P61" s="11" t="str">
        <f t="shared" si="42"/>
        <v>0</v>
      </c>
      <c r="Q61" s="11" t="str">
        <f t="shared" si="42"/>
        <v>0</v>
      </c>
      <c r="R61" s="11" t="str">
        <f t="shared" si="42"/>
        <v>0</v>
      </c>
      <c r="S61" s="116" t="str">
        <f t="shared" si="43"/>
        <v>0</v>
      </c>
      <c r="T61" s="11" t="str">
        <f t="shared" si="43"/>
        <v>0</v>
      </c>
      <c r="U61" s="11" t="str">
        <f t="shared" si="43"/>
        <v>0</v>
      </c>
      <c r="V61" s="117" t="str">
        <f t="shared" si="43"/>
        <v>0</v>
      </c>
      <c r="W61" s="105" t="str">
        <f t="shared" si="43"/>
        <v>0</v>
      </c>
      <c r="X61" s="106" t="str">
        <f t="shared" si="43"/>
        <v>0</v>
      </c>
      <c r="Y61" s="11" t="str">
        <f t="shared" si="43"/>
        <v>0</v>
      </c>
      <c r="Z61" s="117" t="str">
        <f t="shared" si="43"/>
        <v>0</v>
      </c>
      <c r="AA61" s="11" t="str">
        <f t="shared" si="44"/>
        <v>0</v>
      </c>
      <c r="AB61" s="85" t="str">
        <f t="shared" si="44"/>
        <v>0</v>
      </c>
      <c r="AC61" s="86" t="str">
        <f t="shared" si="44"/>
        <v>0</v>
      </c>
      <c r="AD61" s="88" t="str">
        <f t="shared" si="44"/>
        <v>0</v>
      </c>
      <c r="AE61" s="109" t="str">
        <f t="shared" si="44"/>
        <v>0</v>
      </c>
      <c r="AF61" s="88" t="str">
        <f t="shared" si="44"/>
        <v>0</v>
      </c>
      <c r="AG61" s="88" t="str">
        <f t="shared" si="44"/>
        <v>0</v>
      </c>
      <c r="AH61" s="110" t="str">
        <f t="shared" si="44"/>
        <v>0</v>
      </c>
      <c r="AJ61" s="61">
        <f t="shared" si="45"/>
        <v>0</v>
      </c>
      <c r="AK61" s="74">
        <f t="shared" si="46"/>
        <v>0</v>
      </c>
      <c r="AL61" s="61">
        <f t="shared" si="47"/>
        <v>0</v>
      </c>
      <c r="AM61" s="74">
        <f t="shared" si="48"/>
        <v>0</v>
      </c>
      <c r="AN61" s="61">
        <f t="shared" si="49"/>
        <v>0</v>
      </c>
      <c r="AO61" s="74">
        <f t="shared" si="50"/>
        <v>0</v>
      </c>
      <c r="AP61" s="20"/>
      <c r="AQ61" s="20">
        <f t="shared" si="51"/>
        <v>0</v>
      </c>
      <c r="AR61" s="20">
        <f t="shared" si="52"/>
        <v>0</v>
      </c>
      <c r="AS61" s="20">
        <f t="shared" si="53"/>
        <v>0</v>
      </c>
      <c r="AT61" s="20"/>
      <c r="AU61" s="122" t="str">
        <f t="shared" si="54"/>
        <v/>
      </c>
    </row>
    <row r="62" spans="1:51" ht="15">
      <c r="A62"/>
      <c r="B62" s="122"/>
      <c r="C62" s="119">
        <f t="shared" si="34"/>
        <v>0</v>
      </c>
      <c r="D62" s="4">
        <f t="shared" si="35"/>
        <v>0</v>
      </c>
      <c r="E62" s="116" t="str">
        <f t="shared" si="36"/>
        <v/>
      </c>
      <c r="F62" s="11" t="str">
        <f t="shared" si="37"/>
        <v/>
      </c>
      <c r="G62" s="7" t="str">
        <f t="shared" si="38"/>
        <v/>
      </c>
      <c r="H62" s="7" t="str">
        <f t="shared" si="39"/>
        <v/>
      </c>
      <c r="I62" s="7" t="str">
        <f t="shared" si="40"/>
        <v/>
      </c>
      <c r="J62" s="4" t="str">
        <f t="shared" si="41"/>
        <v/>
      </c>
      <c r="K62" s="116" t="str">
        <f t="shared" si="42"/>
        <v>0</v>
      </c>
      <c r="L62" s="11" t="str">
        <f t="shared" si="42"/>
        <v>0</v>
      </c>
      <c r="M62" s="11" t="str">
        <f t="shared" si="42"/>
        <v>0</v>
      </c>
      <c r="N62" s="117" t="str">
        <f t="shared" si="42"/>
        <v>0</v>
      </c>
      <c r="O62" s="11" t="str">
        <f t="shared" si="42"/>
        <v>0</v>
      </c>
      <c r="P62" s="11" t="str">
        <f t="shared" si="42"/>
        <v>0</v>
      </c>
      <c r="Q62" s="11" t="str">
        <f t="shared" si="42"/>
        <v>0</v>
      </c>
      <c r="R62" s="11" t="str">
        <f t="shared" si="42"/>
        <v>0</v>
      </c>
      <c r="S62" s="116" t="str">
        <f t="shared" si="43"/>
        <v>0</v>
      </c>
      <c r="T62" s="11" t="str">
        <f t="shared" si="43"/>
        <v>0</v>
      </c>
      <c r="U62" s="11" t="str">
        <f t="shared" si="43"/>
        <v>0</v>
      </c>
      <c r="V62" s="117" t="str">
        <f t="shared" si="43"/>
        <v>0</v>
      </c>
      <c r="W62" s="105" t="str">
        <f t="shared" si="43"/>
        <v>0</v>
      </c>
      <c r="X62" s="106" t="str">
        <f t="shared" si="43"/>
        <v>0</v>
      </c>
      <c r="Y62" s="11" t="str">
        <f t="shared" si="43"/>
        <v>0</v>
      </c>
      <c r="Z62" s="117" t="str">
        <f t="shared" si="43"/>
        <v>0</v>
      </c>
      <c r="AA62" s="11" t="str">
        <f t="shared" si="44"/>
        <v>0</v>
      </c>
      <c r="AB62" s="85" t="str">
        <f t="shared" si="44"/>
        <v>0</v>
      </c>
      <c r="AC62" s="86" t="str">
        <f t="shared" si="44"/>
        <v>0</v>
      </c>
      <c r="AD62" s="88" t="str">
        <f t="shared" si="44"/>
        <v>0</v>
      </c>
      <c r="AE62" s="109" t="str">
        <f t="shared" si="44"/>
        <v>0</v>
      </c>
      <c r="AF62" s="88" t="str">
        <f t="shared" si="44"/>
        <v>0</v>
      </c>
      <c r="AG62" s="88" t="str">
        <f t="shared" si="44"/>
        <v>0</v>
      </c>
      <c r="AH62" s="110" t="str">
        <f t="shared" si="44"/>
        <v>0</v>
      </c>
      <c r="AJ62" s="61">
        <f t="shared" si="45"/>
        <v>0</v>
      </c>
      <c r="AK62" s="74">
        <f t="shared" si="46"/>
        <v>0</v>
      </c>
      <c r="AL62" s="61">
        <f t="shared" si="47"/>
        <v>0</v>
      </c>
      <c r="AM62" s="74">
        <f t="shared" si="48"/>
        <v>0</v>
      </c>
      <c r="AN62" s="61">
        <f t="shared" si="49"/>
        <v>0</v>
      </c>
      <c r="AO62" s="74">
        <f t="shared" si="50"/>
        <v>0</v>
      </c>
      <c r="AP62" s="20"/>
      <c r="AQ62" s="20">
        <f t="shared" si="51"/>
        <v>0</v>
      </c>
      <c r="AR62" s="20">
        <f t="shared" si="52"/>
        <v>0</v>
      </c>
      <c r="AS62" s="20">
        <f t="shared" si="53"/>
        <v>0</v>
      </c>
      <c r="AT62" s="20"/>
      <c r="AU62" s="122" t="str">
        <f t="shared" si="54"/>
        <v/>
      </c>
    </row>
    <row r="63" spans="1:51" ht="15">
      <c r="A63"/>
      <c r="B63" s="122"/>
      <c r="C63" s="119">
        <f t="shared" si="34"/>
        <v>0</v>
      </c>
      <c r="D63" s="4">
        <f t="shared" si="35"/>
        <v>0</v>
      </c>
      <c r="E63" s="116" t="str">
        <f t="shared" si="36"/>
        <v/>
      </c>
      <c r="F63" s="11" t="str">
        <f t="shared" si="37"/>
        <v/>
      </c>
      <c r="G63" s="7" t="str">
        <f t="shared" si="38"/>
        <v/>
      </c>
      <c r="H63" s="7" t="str">
        <f t="shared" si="39"/>
        <v/>
      </c>
      <c r="I63" s="7" t="str">
        <f t="shared" si="40"/>
        <v/>
      </c>
      <c r="J63" s="4" t="str">
        <f t="shared" si="41"/>
        <v/>
      </c>
      <c r="K63" s="116" t="str">
        <f t="shared" si="42"/>
        <v>0</v>
      </c>
      <c r="L63" s="11" t="str">
        <f t="shared" si="42"/>
        <v>0</v>
      </c>
      <c r="M63" s="11" t="str">
        <f t="shared" si="42"/>
        <v>0</v>
      </c>
      <c r="N63" s="117" t="str">
        <f t="shared" si="42"/>
        <v>0</v>
      </c>
      <c r="O63" s="11" t="str">
        <f t="shared" si="42"/>
        <v>0</v>
      </c>
      <c r="P63" s="11" t="str">
        <f t="shared" si="42"/>
        <v>0</v>
      </c>
      <c r="Q63" s="11" t="str">
        <f t="shared" si="42"/>
        <v>0</v>
      </c>
      <c r="R63" s="11" t="str">
        <f t="shared" si="42"/>
        <v>0</v>
      </c>
      <c r="S63" s="116" t="str">
        <f t="shared" si="43"/>
        <v>0</v>
      </c>
      <c r="T63" s="11" t="str">
        <f t="shared" si="43"/>
        <v>0</v>
      </c>
      <c r="U63" s="11" t="str">
        <f t="shared" si="43"/>
        <v>0</v>
      </c>
      <c r="V63" s="117" t="str">
        <f t="shared" si="43"/>
        <v>0</v>
      </c>
      <c r="W63" s="105" t="str">
        <f t="shared" si="43"/>
        <v>0</v>
      </c>
      <c r="X63" s="106" t="str">
        <f t="shared" si="43"/>
        <v>0</v>
      </c>
      <c r="Y63" s="11" t="str">
        <f t="shared" si="43"/>
        <v>0</v>
      </c>
      <c r="Z63" s="117" t="str">
        <f t="shared" si="43"/>
        <v>0</v>
      </c>
      <c r="AA63" s="11" t="str">
        <f t="shared" si="44"/>
        <v>0</v>
      </c>
      <c r="AB63" s="85" t="str">
        <f t="shared" si="44"/>
        <v>0</v>
      </c>
      <c r="AC63" s="86" t="str">
        <f t="shared" si="44"/>
        <v>0</v>
      </c>
      <c r="AD63" s="88" t="str">
        <f t="shared" si="44"/>
        <v>0</v>
      </c>
      <c r="AE63" s="109" t="str">
        <f t="shared" si="44"/>
        <v>0</v>
      </c>
      <c r="AF63" s="88" t="str">
        <f t="shared" si="44"/>
        <v>0</v>
      </c>
      <c r="AG63" s="88" t="str">
        <f t="shared" si="44"/>
        <v>0</v>
      </c>
      <c r="AH63" s="110" t="str">
        <f t="shared" si="44"/>
        <v>0</v>
      </c>
      <c r="AJ63" s="61">
        <f t="shared" si="45"/>
        <v>0</v>
      </c>
      <c r="AK63" s="74">
        <f t="shared" si="46"/>
        <v>0</v>
      </c>
      <c r="AL63" s="61">
        <f t="shared" si="47"/>
        <v>0</v>
      </c>
      <c r="AM63" s="74">
        <f t="shared" si="48"/>
        <v>0</v>
      </c>
      <c r="AN63" s="61">
        <f t="shared" si="49"/>
        <v>0</v>
      </c>
      <c r="AO63" s="74">
        <f t="shared" si="50"/>
        <v>0</v>
      </c>
      <c r="AP63" s="20"/>
      <c r="AQ63" s="20">
        <f t="shared" si="51"/>
        <v>0</v>
      </c>
      <c r="AR63" s="20">
        <f t="shared" si="52"/>
        <v>0</v>
      </c>
      <c r="AS63" s="20">
        <f t="shared" si="53"/>
        <v>0</v>
      </c>
      <c r="AT63" s="20"/>
      <c r="AU63" s="122" t="str">
        <f t="shared" si="54"/>
        <v/>
      </c>
    </row>
    <row r="64" spans="1:51" ht="15">
      <c r="A64"/>
      <c r="B64" s="122"/>
      <c r="C64" s="119">
        <f t="shared" si="34"/>
        <v>0</v>
      </c>
      <c r="D64" s="4">
        <f t="shared" si="35"/>
        <v>0</v>
      </c>
      <c r="E64" s="116" t="str">
        <f t="shared" si="36"/>
        <v/>
      </c>
      <c r="F64" s="11" t="str">
        <f t="shared" si="37"/>
        <v/>
      </c>
      <c r="G64" s="7" t="str">
        <f t="shared" si="38"/>
        <v/>
      </c>
      <c r="H64" s="7" t="str">
        <f t="shared" si="39"/>
        <v/>
      </c>
      <c r="I64" s="7" t="str">
        <f t="shared" si="40"/>
        <v/>
      </c>
      <c r="J64" s="4" t="str">
        <f t="shared" si="41"/>
        <v/>
      </c>
      <c r="K64" s="116" t="str">
        <f t="shared" si="42"/>
        <v>0</v>
      </c>
      <c r="L64" s="11" t="str">
        <f t="shared" si="42"/>
        <v>0</v>
      </c>
      <c r="M64" s="11" t="str">
        <f t="shared" si="42"/>
        <v>0</v>
      </c>
      <c r="N64" s="117" t="str">
        <f t="shared" si="42"/>
        <v>0</v>
      </c>
      <c r="O64" s="11" t="str">
        <f t="shared" si="42"/>
        <v>0</v>
      </c>
      <c r="P64" s="11" t="str">
        <f t="shared" si="42"/>
        <v>0</v>
      </c>
      <c r="Q64" s="11" t="str">
        <f t="shared" si="42"/>
        <v>0</v>
      </c>
      <c r="R64" s="11" t="str">
        <f t="shared" si="42"/>
        <v>0</v>
      </c>
      <c r="S64" s="116" t="str">
        <f t="shared" si="43"/>
        <v>0</v>
      </c>
      <c r="T64" s="11" t="str">
        <f t="shared" si="43"/>
        <v>0</v>
      </c>
      <c r="U64" s="11" t="str">
        <f t="shared" si="43"/>
        <v>0</v>
      </c>
      <c r="V64" s="117" t="str">
        <f t="shared" si="43"/>
        <v>0</v>
      </c>
      <c r="W64" s="105" t="str">
        <f t="shared" si="43"/>
        <v>0</v>
      </c>
      <c r="X64" s="106" t="str">
        <f t="shared" si="43"/>
        <v>0</v>
      </c>
      <c r="Y64" s="11" t="str">
        <f t="shared" si="43"/>
        <v>0</v>
      </c>
      <c r="Z64" s="117" t="str">
        <f t="shared" si="43"/>
        <v>0</v>
      </c>
      <c r="AA64" s="11" t="str">
        <f t="shared" si="44"/>
        <v>0</v>
      </c>
      <c r="AB64" s="85" t="str">
        <f t="shared" si="44"/>
        <v>0</v>
      </c>
      <c r="AC64" s="86" t="str">
        <f t="shared" si="44"/>
        <v>0</v>
      </c>
      <c r="AD64" s="88" t="str">
        <f t="shared" si="44"/>
        <v>0</v>
      </c>
      <c r="AE64" s="109" t="str">
        <f t="shared" si="44"/>
        <v>0</v>
      </c>
      <c r="AF64" s="88" t="str">
        <f t="shared" si="44"/>
        <v>0</v>
      </c>
      <c r="AG64" s="88" t="str">
        <f t="shared" si="44"/>
        <v>0</v>
      </c>
      <c r="AH64" s="110" t="str">
        <f t="shared" si="44"/>
        <v>0</v>
      </c>
      <c r="AJ64" s="61">
        <f t="shared" si="45"/>
        <v>0</v>
      </c>
      <c r="AK64" s="74">
        <f t="shared" si="46"/>
        <v>0</v>
      </c>
      <c r="AL64" s="61">
        <f t="shared" si="47"/>
        <v>0</v>
      </c>
      <c r="AM64" s="74">
        <f t="shared" si="48"/>
        <v>0</v>
      </c>
      <c r="AN64" s="61">
        <f t="shared" si="49"/>
        <v>0</v>
      </c>
      <c r="AO64" s="74">
        <f t="shared" si="50"/>
        <v>0</v>
      </c>
      <c r="AP64" s="20"/>
      <c r="AQ64" s="20">
        <f t="shared" si="51"/>
        <v>0</v>
      </c>
      <c r="AR64" s="20">
        <f t="shared" si="52"/>
        <v>0</v>
      </c>
      <c r="AS64" s="20">
        <f t="shared" si="53"/>
        <v>0</v>
      </c>
      <c r="AT64" s="20"/>
      <c r="AU64" s="122" t="str">
        <f t="shared" si="54"/>
        <v/>
      </c>
    </row>
    <row r="65" spans="1:47" ht="15">
      <c r="A65"/>
      <c r="B65" s="122"/>
      <c r="C65" s="119">
        <f t="shared" si="34"/>
        <v>0</v>
      </c>
      <c r="D65" s="4">
        <f t="shared" si="35"/>
        <v>0</v>
      </c>
      <c r="E65" s="116" t="str">
        <f t="shared" si="36"/>
        <v/>
      </c>
      <c r="F65" s="11" t="str">
        <f t="shared" si="37"/>
        <v/>
      </c>
      <c r="G65" s="7" t="str">
        <f t="shared" si="38"/>
        <v/>
      </c>
      <c r="H65" s="7" t="str">
        <f t="shared" si="39"/>
        <v/>
      </c>
      <c r="I65" s="7" t="str">
        <f t="shared" si="40"/>
        <v/>
      </c>
      <c r="J65" s="4" t="str">
        <f t="shared" si="41"/>
        <v/>
      </c>
      <c r="K65" s="116" t="str">
        <f t="shared" si="42"/>
        <v>0</v>
      </c>
      <c r="L65" s="11" t="str">
        <f t="shared" si="42"/>
        <v>0</v>
      </c>
      <c r="M65" s="11" t="str">
        <f t="shared" si="42"/>
        <v>0</v>
      </c>
      <c r="N65" s="117" t="str">
        <f t="shared" si="42"/>
        <v>0</v>
      </c>
      <c r="O65" s="11" t="str">
        <f t="shared" si="42"/>
        <v>0</v>
      </c>
      <c r="P65" s="11" t="str">
        <f t="shared" si="42"/>
        <v>0</v>
      </c>
      <c r="Q65" s="11" t="str">
        <f t="shared" si="42"/>
        <v>0</v>
      </c>
      <c r="R65" s="11" t="str">
        <f t="shared" si="42"/>
        <v>0</v>
      </c>
      <c r="S65" s="116" t="str">
        <f t="shared" si="43"/>
        <v>0</v>
      </c>
      <c r="T65" s="11" t="str">
        <f t="shared" si="43"/>
        <v>0</v>
      </c>
      <c r="U65" s="11" t="str">
        <f t="shared" si="43"/>
        <v>0</v>
      </c>
      <c r="V65" s="117" t="str">
        <f t="shared" si="43"/>
        <v>0</v>
      </c>
      <c r="W65" s="105" t="str">
        <f t="shared" si="43"/>
        <v>0</v>
      </c>
      <c r="X65" s="106" t="str">
        <f t="shared" si="43"/>
        <v>0</v>
      </c>
      <c r="Y65" s="11" t="str">
        <f t="shared" si="43"/>
        <v>0</v>
      </c>
      <c r="Z65" s="117" t="str">
        <f t="shared" si="43"/>
        <v>0</v>
      </c>
      <c r="AA65" s="11" t="str">
        <f t="shared" si="44"/>
        <v>0</v>
      </c>
      <c r="AB65" s="85" t="str">
        <f t="shared" si="44"/>
        <v>0</v>
      </c>
      <c r="AC65" s="86" t="str">
        <f t="shared" si="44"/>
        <v>0</v>
      </c>
      <c r="AD65" s="88" t="str">
        <f t="shared" si="44"/>
        <v>0</v>
      </c>
      <c r="AE65" s="109" t="str">
        <f t="shared" si="44"/>
        <v>0</v>
      </c>
      <c r="AF65" s="88" t="str">
        <f t="shared" si="44"/>
        <v>0</v>
      </c>
      <c r="AG65" s="88" t="str">
        <f t="shared" si="44"/>
        <v>0</v>
      </c>
      <c r="AH65" s="110" t="str">
        <f t="shared" si="44"/>
        <v>0</v>
      </c>
      <c r="AJ65" s="61">
        <f t="shared" si="45"/>
        <v>0</v>
      </c>
      <c r="AK65" s="74">
        <f t="shared" si="46"/>
        <v>0</v>
      </c>
      <c r="AL65" s="61">
        <f t="shared" si="47"/>
        <v>0</v>
      </c>
      <c r="AM65" s="74">
        <f t="shared" si="48"/>
        <v>0</v>
      </c>
      <c r="AN65" s="61">
        <f t="shared" si="49"/>
        <v>0</v>
      </c>
      <c r="AO65" s="74">
        <f t="shared" si="50"/>
        <v>0</v>
      </c>
      <c r="AP65" s="20"/>
      <c r="AQ65" s="20">
        <f t="shared" si="51"/>
        <v>0</v>
      </c>
      <c r="AR65" s="20">
        <f t="shared" si="52"/>
        <v>0</v>
      </c>
      <c r="AS65" s="20">
        <f t="shared" si="53"/>
        <v>0</v>
      </c>
      <c r="AT65" s="20"/>
      <c r="AU65" s="122" t="str">
        <f t="shared" si="54"/>
        <v/>
      </c>
    </row>
    <row r="66" spans="1:47" ht="15">
      <c r="A66"/>
      <c r="B66" s="122"/>
      <c r="C66" s="119">
        <f t="shared" si="34"/>
        <v>0</v>
      </c>
      <c r="D66" s="4">
        <f t="shared" si="35"/>
        <v>0</v>
      </c>
      <c r="E66" s="116" t="str">
        <f t="shared" si="36"/>
        <v/>
      </c>
      <c r="F66" s="11" t="str">
        <f t="shared" si="37"/>
        <v/>
      </c>
      <c r="G66" s="7" t="str">
        <f t="shared" si="38"/>
        <v/>
      </c>
      <c r="H66" s="7" t="str">
        <f t="shared" si="39"/>
        <v/>
      </c>
      <c r="I66" s="7" t="str">
        <f t="shared" si="40"/>
        <v/>
      </c>
      <c r="J66" s="4" t="str">
        <f t="shared" si="41"/>
        <v/>
      </c>
      <c r="K66" s="116" t="str">
        <f t="shared" si="42"/>
        <v>0</v>
      </c>
      <c r="L66" s="11" t="str">
        <f t="shared" si="42"/>
        <v>0</v>
      </c>
      <c r="M66" s="11" t="str">
        <f t="shared" si="42"/>
        <v>0</v>
      </c>
      <c r="N66" s="117" t="str">
        <f t="shared" si="42"/>
        <v>0</v>
      </c>
      <c r="O66" s="11" t="str">
        <f t="shared" si="42"/>
        <v>0</v>
      </c>
      <c r="P66" s="11" t="str">
        <f t="shared" si="42"/>
        <v>0</v>
      </c>
      <c r="Q66" s="11" t="str">
        <f t="shared" si="42"/>
        <v>0</v>
      </c>
      <c r="R66" s="11" t="str">
        <f t="shared" si="42"/>
        <v>0</v>
      </c>
      <c r="S66" s="116" t="str">
        <f t="shared" si="43"/>
        <v>0</v>
      </c>
      <c r="T66" s="11" t="str">
        <f t="shared" si="43"/>
        <v>0</v>
      </c>
      <c r="U66" s="11" t="str">
        <f t="shared" si="43"/>
        <v>0</v>
      </c>
      <c r="V66" s="117" t="str">
        <f t="shared" si="43"/>
        <v>0</v>
      </c>
      <c r="W66" s="105" t="str">
        <f t="shared" si="43"/>
        <v>0</v>
      </c>
      <c r="X66" s="106" t="str">
        <f t="shared" si="43"/>
        <v>0</v>
      </c>
      <c r="Y66" s="11" t="str">
        <f t="shared" si="43"/>
        <v>0</v>
      </c>
      <c r="Z66" s="117" t="str">
        <f t="shared" si="43"/>
        <v>0</v>
      </c>
      <c r="AA66" s="11" t="str">
        <f t="shared" si="44"/>
        <v>0</v>
      </c>
      <c r="AB66" s="85" t="str">
        <f t="shared" si="44"/>
        <v>0</v>
      </c>
      <c r="AC66" s="86" t="str">
        <f t="shared" si="44"/>
        <v>0</v>
      </c>
      <c r="AD66" s="88" t="str">
        <f t="shared" si="44"/>
        <v>0</v>
      </c>
      <c r="AE66" s="109" t="str">
        <f t="shared" si="44"/>
        <v>0</v>
      </c>
      <c r="AF66" s="88" t="str">
        <f t="shared" si="44"/>
        <v>0</v>
      </c>
      <c r="AG66" s="88" t="str">
        <f t="shared" si="44"/>
        <v>0</v>
      </c>
      <c r="AH66" s="110" t="str">
        <f t="shared" si="44"/>
        <v>0</v>
      </c>
      <c r="AJ66" s="61">
        <f t="shared" si="45"/>
        <v>0</v>
      </c>
      <c r="AK66" s="74">
        <f t="shared" si="46"/>
        <v>0</v>
      </c>
      <c r="AL66" s="61">
        <f t="shared" si="47"/>
        <v>0</v>
      </c>
      <c r="AM66" s="74">
        <f t="shared" si="48"/>
        <v>0</v>
      </c>
      <c r="AN66" s="61">
        <f t="shared" si="49"/>
        <v>0</v>
      </c>
      <c r="AO66" s="74">
        <f t="shared" si="50"/>
        <v>0</v>
      </c>
      <c r="AP66" s="20"/>
      <c r="AQ66" s="20">
        <f t="shared" si="51"/>
        <v>0</v>
      </c>
      <c r="AR66" s="20">
        <f t="shared" si="52"/>
        <v>0</v>
      </c>
      <c r="AS66" s="20">
        <f t="shared" si="53"/>
        <v>0</v>
      </c>
      <c r="AT66" s="20"/>
      <c r="AU66" s="122" t="str">
        <f t="shared" si="54"/>
        <v/>
      </c>
    </row>
    <row r="67" spans="1:47" ht="15">
      <c r="A67"/>
      <c r="B67" s="122"/>
      <c r="C67" s="119">
        <f t="shared" si="34"/>
        <v>0</v>
      </c>
      <c r="D67" s="4">
        <f t="shared" si="35"/>
        <v>0</v>
      </c>
      <c r="E67" s="116" t="str">
        <f t="shared" si="36"/>
        <v/>
      </c>
      <c r="F67" s="11" t="str">
        <f t="shared" si="37"/>
        <v/>
      </c>
      <c r="G67" s="7" t="str">
        <f t="shared" si="38"/>
        <v/>
      </c>
      <c r="H67" s="7" t="str">
        <f t="shared" si="39"/>
        <v/>
      </c>
      <c r="I67" s="7" t="str">
        <f t="shared" si="40"/>
        <v/>
      </c>
      <c r="J67" s="4" t="str">
        <f t="shared" si="41"/>
        <v/>
      </c>
      <c r="K67" s="116" t="str">
        <f t="shared" si="42"/>
        <v>0</v>
      </c>
      <c r="L67" s="11" t="str">
        <f t="shared" si="42"/>
        <v>0</v>
      </c>
      <c r="M67" s="11" t="str">
        <f t="shared" si="42"/>
        <v>0</v>
      </c>
      <c r="N67" s="117" t="str">
        <f t="shared" si="42"/>
        <v>0</v>
      </c>
      <c r="O67" s="11" t="str">
        <f t="shared" si="42"/>
        <v>0</v>
      </c>
      <c r="P67" s="11" t="str">
        <f t="shared" si="42"/>
        <v>0</v>
      </c>
      <c r="Q67" s="11" t="str">
        <f t="shared" si="42"/>
        <v>0</v>
      </c>
      <c r="R67" s="11" t="str">
        <f t="shared" si="42"/>
        <v>0</v>
      </c>
      <c r="S67" s="116" t="str">
        <f t="shared" si="43"/>
        <v>0</v>
      </c>
      <c r="T67" s="11" t="str">
        <f t="shared" si="43"/>
        <v>0</v>
      </c>
      <c r="U67" s="11" t="str">
        <f t="shared" si="43"/>
        <v>0</v>
      </c>
      <c r="V67" s="117" t="str">
        <f t="shared" si="43"/>
        <v>0</v>
      </c>
      <c r="W67" s="105" t="str">
        <f t="shared" si="43"/>
        <v>0</v>
      </c>
      <c r="X67" s="106" t="str">
        <f t="shared" si="43"/>
        <v>0</v>
      </c>
      <c r="Y67" s="11" t="str">
        <f t="shared" si="43"/>
        <v>0</v>
      </c>
      <c r="Z67" s="117" t="str">
        <f t="shared" si="43"/>
        <v>0</v>
      </c>
      <c r="AA67" s="11" t="str">
        <f t="shared" si="44"/>
        <v>0</v>
      </c>
      <c r="AB67" s="85" t="str">
        <f t="shared" si="44"/>
        <v>0</v>
      </c>
      <c r="AC67" s="86" t="str">
        <f t="shared" si="44"/>
        <v>0</v>
      </c>
      <c r="AD67" s="88" t="str">
        <f t="shared" si="44"/>
        <v>0</v>
      </c>
      <c r="AE67" s="109" t="str">
        <f t="shared" si="44"/>
        <v>0</v>
      </c>
      <c r="AF67" s="88" t="str">
        <f t="shared" si="44"/>
        <v>0</v>
      </c>
      <c r="AG67" s="88" t="str">
        <f t="shared" si="44"/>
        <v>0</v>
      </c>
      <c r="AH67" s="110" t="str">
        <f t="shared" si="44"/>
        <v>0</v>
      </c>
      <c r="AJ67" s="61">
        <f t="shared" si="45"/>
        <v>0</v>
      </c>
      <c r="AK67" s="74">
        <f t="shared" si="46"/>
        <v>0</v>
      </c>
      <c r="AL67" s="61">
        <f t="shared" si="47"/>
        <v>0</v>
      </c>
      <c r="AM67" s="74">
        <f t="shared" si="48"/>
        <v>0</v>
      </c>
      <c r="AN67" s="61">
        <f t="shared" si="49"/>
        <v>0</v>
      </c>
      <c r="AO67" s="74">
        <f t="shared" si="50"/>
        <v>0</v>
      </c>
      <c r="AP67" s="20"/>
      <c r="AQ67" s="20">
        <f t="shared" si="51"/>
        <v>0</v>
      </c>
      <c r="AR67" s="20">
        <f t="shared" si="52"/>
        <v>0</v>
      </c>
      <c r="AS67" s="20">
        <f t="shared" si="53"/>
        <v>0</v>
      </c>
      <c r="AT67" s="20"/>
      <c r="AU67" s="122" t="str">
        <f t="shared" si="54"/>
        <v/>
      </c>
    </row>
    <row r="68" spans="1:47" ht="15">
      <c r="A68"/>
      <c r="B68" s="122"/>
      <c r="C68" s="119">
        <f t="shared" si="34"/>
        <v>0</v>
      </c>
      <c r="D68" s="4">
        <f t="shared" si="35"/>
        <v>0</v>
      </c>
      <c r="E68" s="116" t="str">
        <f t="shared" si="36"/>
        <v/>
      </c>
      <c r="F68" s="11" t="str">
        <f t="shared" si="37"/>
        <v/>
      </c>
      <c r="G68" s="7" t="str">
        <f t="shared" si="38"/>
        <v/>
      </c>
      <c r="H68" s="7" t="str">
        <f t="shared" si="39"/>
        <v/>
      </c>
      <c r="I68" s="7" t="str">
        <f t="shared" si="40"/>
        <v/>
      </c>
      <c r="J68" s="4" t="str">
        <f t="shared" si="41"/>
        <v/>
      </c>
      <c r="K68" s="116" t="str">
        <f t="shared" si="42"/>
        <v>0</v>
      </c>
      <c r="L68" s="11" t="str">
        <f t="shared" si="42"/>
        <v>0</v>
      </c>
      <c r="M68" s="11" t="str">
        <f t="shared" si="42"/>
        <v>0</v>
      </c>
      <c r="N68" s="117" t="str">
        <f t="shared" si="42"/>
        <v>0</v>
      </c>
      <c r="O68" s="11" t="str">
        <f t="shared" si="42"/>
        <v>0</v>
      </c>
      <c r="P68" s="11" t="str">
        <f t="shared" si="42"/>
        <v>0</v>
      </c>
      <c r="Q68" s="11" t="str">
        <f t="shared" si="42"/>
        <v>0</v>
      </c>
      <c r="R68" s="11" t="str">
        <f t="shared" si="42"/>
        <v>0</v>
      </c>
      <c r="S68" s="116" t="str">
        <f t="shared" si="43"/>
        <v>0</v>
      </c>
      <c r="T68" s="11" t="str">
        <f t="shared" si="43"/>
        <v>0</v>
      </c>
      <c r="U68" s="11" t="str">
        <f t="shared" si="43"/>
        <v>0</v>
      </c>
      <c r="V68" s="117" t="str">
        <f t="shared" si="43"/>
        <v>0</v>
      </c>
      <c r="W68" s="105" t="str">
        <f t="shared" si="43"/>
        <v>0</v>
      </c>
      <c r="X68" s="106" t="str">
        <f t="shared" si="43"/>
        <v>0</v>
      </c>
      <c r="Y68" s="11" t="str">
        <f t="shared" si="43"/>
        <v>0</v>
      </c>
      <c r="Z68" s="117" t="str">
        <f t="shared" si="43"/>
        <v>0</v>
      </c>
      <c r="AA68" s="11" t="str">
        <f t="shared" si="44"/>
        <v>0</v>
      </c>
      <c r="AB68" s="85" t="str">
        <f t="shared" si="44"/>
        <v>0</v>
      </c>
      <c r="AC68" s="86" t="str">
        <f t="shared" si="44"/>
        <v>0</v>
      </c>
      <c r="AD68" s="88" t="str">
        <f t="shared" si="44"/>
        <v>0</v>
      </c>
      <c r="AE68" s="109" t="str">
        <f t="shared" si="44"/>
        <v>0</v>
      </c>
      <c r="AF68" s="88" t="str">
        <f t="shared" si="44"/>
        <v>0</v>
      </c>
      <c r="AG68" s="88" t="str">
        <f t="shared" si="44"/>
        <v>0</v>
      </c>
      <c r="AH68" s="110" t="str">
        <f t="shared" si="44"/>
        <v>0</v>
      </c>
      <c r="AJ68" s="61">
        <f t="shared" si="45"/>
        <v>0</v>
      </c>
      <c r="AK68" s="74">
        <f t="shared" si="46"/>
        <v>0</v>
      </c>
      <c r="AL68" s="61">
        <f t="shared" si="47"/>
        <v>0</v>
      </c>
      <c r="AM68" s="74">
        <f t="shared" si="48"/>
        <v>0</v>
      </c>
      <c r="AN68" s="61">
        <f t="shared" si="49"/>
        <v>0</v>
      </c>
      <c r="AO68" s="74">
        <f t="shared" si="50"/>
        <v>0</v>
      </c>
      <c r="AP68" s="20"/>
      <c r="AQ68" s="20">
        <f t="shared" si="51"/>
        <v>0</v>
      </c>
      <c r="AR68" s="20">
        <f t="shared" si="52"/>
        <v>0</v>
      </c>
      <c r="AS68" s="20">
        <f t="shared" si="53"/>
        <v>0</v>
      </c>
      <c r="AT68" s="20"/>
      <c r="AU68" s="122" t="str">
        <f t="shared" si="54"/>
        <v/>
      </c>
    </row>
    <row r="69" spans="1:47" ht="15">
      <c r="A69"/>
      <c r="B69" s="122"/>
      <c r="C69" s="119">
        <f t="shared" si="34"/>
        <v>0</v>
      </c>
      <c r="D69" s="4">
        <f t="shared" si="35"/>
        <v>0</v>
      </c>
      <c r="E69" s="116" t="str">
        <f t="shared" si="36"/>
        <v/>
      </c>
      <c r="F69" s="11" t="str">
        <f t="shared" si="37"/>
        <v/>
      </c>
      <c r="G69" s="7" t="str">
        <f t="shared" si="38"/>
        <v/>
      </c>
      <c r="H69" s="7" t="str">
        <f t="shared" si="39"/>
        <v/>
      </c>
      <c r="I69" s="7" t="str">
        <f t="shared" si="40"/>
        <v/>
      </c>
      <c r="J69" s="4" t="str">
        <f t="shared" si="41"/>
        <v/>
      </c>
      <c r="K69" s="116" t="str">
        <f t="shared" si="42"/>
        <v>0</v>
      </c>
      <c r="L69" s="11" t="str">
        <f t="shared" si="42"/>
        <v>0</v>
      </c>
      <c r="M69" s="11" t="str">
        <f t="shared" si="42"/>
        <v>0</v>
      </c>
      <c r="N69" s="117" t="str">
        <f t="shared" si="42"/>
        <v>0</v>
      </c>
      <c r="O69" s="11" t="str">
        <f t="shared" si="42"/>
        <v>0</v>
      </c>
      <c r="P69" s="11" t="str">
        <f t="shared" si="42"/>
        <v>0</v>
      </c>
      <c r="Q69" s="11" t="str">
        <f t="shared" si="42"/>
        <v>0</v>
      </c>
      <c r="R69" s="11" t="str">
        <f t="shared" si="42"/>
        <v>0</v>
      </c>
      <c r="S69" s="116" t="str">
        <f t="shared" si="43"/>
        <v>0</v>
      </c>
      <c r="T69" s="11" t="str">
        <f t="shared" si="43"/>
        <v>0</v>
      </c>
      <c r="U69" s="11" t="str">
        <f t="shared" si="43"/>
        <v>0</v>
      </c>
      <c r="V69" s="117" t="str">
        <f t="shared" si="43"/>
        <v>0</v>
      </c>
      <c r="W69" s="105" t="str">
        <f t="shared" si="43"/>
        <v>0</v>
      </c>
      <c r="X69" s="106" t="str">
        <f t="shared" si="43"/>
        <v>0</v>
      </c>
      <c r="Y69" s="11" t="str">
        <f t="shared" si="43"/>
        <v>0</v>
      </c>
      <c r="Z69" s="117" t="str">
        <f t="shared" si="43"/>
        <v>0</v>
      </c>
      <c r="AA69" s="11" t="str">
        <f t="shared" si="44"/>
        <v>0</v>
      </c>
      <c r="AB69" s="85" t="str">
        <f t="shared" si="44"/>
        <v>0</v>
      </c>
      <c r="AC69" s="86" t="str">
        <f t="shared" si="44"/>
        <v>0</v>
      </c>
      <c r="AD69" s="88" t="str">
        <f t="shared" si="44"/>
        <v>0</v>
      </c>
      <c r="AE69" s="109" t="str">
        <f t="shared" si="44"/>
        <v>0</v>
      </c>
      <c r="AF69" s="88" t="str">
        <f t="shared" si="44"/>
        <v>0</v>
      </c>
      <c r="AG69" s="88" t="str">
        <f t="shared" si="44"/>
        <v>0</v>
      </c>
      <c r="AH69" s="110" t="str">
        <f t="shared" si="44"/>
        <v>0</v>
      </c>
      <c r="AJ69" s="61">
        <f t="shared" si="45"/>
        <v>0</v>
      </c>
      <c r="AK69" s="74">
        <f t="shared" si="46"/>
        <v>0</v>
      </c>
      <c r="AL69" s="61">
        <f t="shared" si="47"/>
        <v>0</v>
      </c>
      <c r="AM69" s="74">
        <f t="shared" si="48"/>
        <v>0</v>
      </c>
      <c r="AN69" s="61">
        <f t="shared" si="49"/>
        <v>0</v>
      </c>
      <c r="AO69" s="74">
        <f t="shared" si="50"/>
        <v>0</v>
      </c>
      <c r="AP69" s="20"/>
      <c r="AQ69" s="20">
        <f t="shared" si="51"/>
        <v>0</v>
      </c>
      <c r="AR69" s="20">
        <f t="shared" si="52"/>
        <v>0</v>
      </c>
      <c r="AS69" s="20">
        <f t="shared" si="53"/>
        <v>0</v>
      </c>
      <c r="AT69" s="20"/>
      <c r="AU69" s="122" t="str">
        <f t="shared" si="54"/>
        <v/>
      </c>
    </row>
    <row r="70" spans="1:47" ht="15">
      <c r="A70"/>
      <c r="B70" s="122"/>
      <c r="C70" s="119">
        <f t="shared" si="34"/>
        <v>0</v>
      </c>
      <c r="D70" s="4">
        <f t="shared" si="35"/>
        <v>0</v>
      </c>
      <c r="E70" s="116" t="str">
        <f t="shared" si="36"/>
        <v/>
      </c>
      <c r="F70" s="11" t="str">
        <f t="shared" si="37"/>
        <v/>
      </c>
      <c r="G70" s="7" t="str">
        <f t="shared" si="38"/>
        <v/>
      </c>
      <c r="H70" s="7" t="str">
        <f t="shared" si="39"/>
        <v/>
      </c>
      <c r="I70" s="7" t="str">
        <f t="shared" si="40"/>
        <v/>
      </c>
      <c r="J70" s="4" t="str">
        <f t="shared" si="41"/>
        <v/>
      </c>
      <c r="K70" s="116" t="str">
        <f t="shared" ref="K70:R86" si="55">MID(HEX2BIN($E70,8),K$2,1)</f>
        <v>0</v>
      </c>
      <c r="L70" s="11" t="str">
        <f t="shared" si="55"/>
        <v>0</v>
      </c>
      <c r="M70" s="11" t="str">
        <f t="shared" si="55"/>
        <v>0</v>
      </c>
      <c r="N70" s="117" t="str">
        <f t="shared" si="55"/>
        <v>0</v>
      </c>
      <c r="O70" s="11" t="str">
        <f t="shared" si="55"/>
        <v>0</v>
      </c>
      <c r="P70" s="11" t="str">
        <f t="shared" si="55"/>
        <v>0</v>
      </c>
      <c r="Q70" s="11" t="str">
        <f t="shared" si="55"/>
        <v>0</v>
      </c>
      <c r="R70" s="11" t="str">
        <f t="shared" si="55"/>
        <v>0</v>
      </c>
      <c r="S70" s="116" t="str">
        <f t="shared" ref="S70:Z86" si="56">MID(HEX2BIN($F70,8),S$2,1)</f>
        <v>0</v>
      </c>
      <c r="T70" s="11" t="str">
        <f t="shared" si="56"/>
        <v>0</v>
      </c>
      <c r="U70" s="11" t="str">
        <f t="shared" si="56"/>
        <v>0</v>
      </c>
      <c r="V70" s="117" t="str">
        <f t="shared" si="56"/>
        <v>0</v>
      </c>
      <c r="W70" s="105" t="str">
        <f t="shared" si="56"/>
        <v>0</v>
      </c>
      <c r="X70" s="106" t="str">
        <f t="shared" si="56"/>
        <v>0</v>
      </c>
      <c r="Y70" s="11" t="str">
        <f t="shared" si="56"/>
        <v>0</v>
      </c>
      <c r="Z70" s="117" t="str">
        <f t="shared" si="56"/>
        <v>0</v>
      </c>
      <c r="AA70" s="11" t="str">
        <f t="shared" ref="AA70:AH86" si="57">MID(HEX2BIN($G70,8),AA$2,1)</f>
        <v>0</v>
      </c>
      <c r="AB70" s="85" t="str">
        <f t="shared" si="57"/>
        <v>0</v>
      </c>
      <c r="AC70" s="86" t="str">
        <f t="shared" si="57"/>
        <v>0</v>
      </c>
      <c r="AD70" s="88" t="str">
        <f t="shared" si="57"/>
        <v>0</v>
      </c>
      <c r="AE70" s="109" t="str">
        <f t="shared" si="57"/>
        <v>0</v>
      </c>
      <c r="AF70" s="88" t="str">
        <f t="shared" si="57"/>
        <v>0</v>
      </c>
      <c r="AG70" s="88" t="str">
        <f t="shared" si="57"/>
        <v>0</v>
      </c>
      <c r="AH70" s="110" t="str">
        <f t="shared" si="57"/>
        <v>0</v>
      </c>
      <c r="AJ70" s="61">
        <f t="shared" si="45"/>
        <v>0</v>
      </c>
      <c r="AK70" s="74">
        <f t="shared" si="46"/>
        <v>0</v>
      </c>
      <c r="AL70" s="61">
        <f t="shared" si="47"/>
        <v>0</v>
      </c>
      <c r="AM70" s="74">
        <f t="shared" si="48"/>
        <v>0</v>
      </c>
      <c r="AN70" s="61">
        <f t="shared" si="49"/>
        <v>0</v>
      </c>
      <c r="AO70" s="74">
        <f t="shared" si="50"/>
        <v>0</v>
      </c>
      <c r="AP70" s="20"/>
      <c r="AQ70" s="20">
        <f t="shared" si="51"/>
        <v>0</v>
      </c>
      <c r="AR70" s="20">
        <f t="shared" si="52"/>
        <v>0</v>
      </c>
      <c r="AS70" s="20">
        <f t="shared" si="53"/>
        <v>0</v>
      </c>
      <c r="AT70" s="20"/>
      <c r="AU70" s="122" t="str">
        <f t="shared" si="54"/>
        <v/>
      </c>
    </row>
    <row r="71" spans="1:47" ht="15">
      <c r="A71"/>
      <c r="B71" s="122"/>
      <c r="C71" s="119">
        <f t="shared" si="34"/>
        <v>0</v>
      </c>
      <c r="D71" s="4">
        <f t="shared" si="35"/>
        <v>0</v>
      </c>
      <c r="E71" s="116" t="str">
        <f t="shared" si="36"/>
        <v/>
      </c>
      <c r="F71" s="11" t="str">
        <f t="shared" si="37"/>
        <v/>
      </c>
      <c r="G71" s="7" t="str">
        <f t="shared" si="38"/>
        <v/>
      </c>
      <c r="H71" s="7" t="str">
        <f t="shared" si="39"/>
        <v/>
      </c>
      <c r="I71" s="7" t="str">
        <f t="shared" si="40"/>
        <v/>
      </c>
      <c r="J71" s="4" t="str">
        <f t="shared" si="41"/>
        <v/>
      </c>
      <c r="K71" s="116" t="str">
        <f t="shared" si="55"/>
        <v>0</v>
      </c>
      <c r="L71" s="11" t="str">
        <f t="shared" si="55"/>
        <v>0</v>
      </c>
      <c r="M71" s="11" t="str">
        <f t="shared" si="55"/>
        <v>0</v>
      </c>
      <c r="N71" s="117" t="str">
        <f t="shared" si="55"/>
        <v>0</v>
      </c>
      <c r="O71" s="11" t="str">
        <f t="shared" si="55"/>
        <v>0</v>
      </c>
      <c r="P71" s="11" t="str">
        <f t="shared" si="55"/>
        <v>0</v>
      </c>
      <c r="Q71" s="11" t="str">
        <f t="shared" si="55"/>
        <v>0</v>
      </c>
      <c r="R71" s="11" t="str">
        <f t="shared" si="55"/>
        <v>0</v>
      </c>
      <c r="S71" s="116" t="str">
        <f t="shared" si="56"/>
        <v>0</v>
      </c>
      <c r="T71" s="11" t="str">
        <f t="shared" si="56"/>
        <v>0</v>
      </c>
      <c r="U71" s="11" t="str">
        <f t="shared" si="56"/>
        <v>0</v>
      </c>
      <c r="V71" s="117" t="str">
        <f t="shared" si="56"/>
        <v>0</v>
      </c>
      <c r="W71" s="105" t="str">
        <f t="shared" si="56"/>
        <v>0</v>
      </c>
      <c r="X71" s="106" t="str">
        <f t="shared" si="56"/>
        <v>0</v>
      </c>
      <c r="Y71" s="11" t="str">
        <f t="shared" si="56"/>
        <v>0</v>
      </c>
      <c r="Z71" s="117" t="str">
        <f t="shared" si="56"/>
        <v>0</v>
      </c>
      <c r="AA71" s="11" t="str">
        <f t="shared" si="57"/>
        <v>0</v>
      </c>
      <c r="AB71" s="85" t="str">
        <f t="shared" si="57"/>
        <v>0</v>
      </c>
      <c r="AC71" s="86" t="str">
        <f t="shared" si="57"/>
        <v>0</v>
      </c>
      <c r="AD71" s="88" t="str">
        <f t="shared" si="57"/>
        <v>0</v>
      </c>
      <c r="AE71" s="109" t="str">
        <f t="shared" si="57"/>
        <v>0</v>
      </c>
      <c r="AF71" s="88" t="str">
        <f t="shared" si="57"/>
        <v>0</v>
      </c>
      <c r="AG71" s="88" t="str">
        <f t="shared" si="57"/>
        <v>0</v>
      </c>
      <c r="AH71" s="110" t="str">
        <f t="shared" si="57"/>
        <v>0</v>
      </c>
      <c r="AJ71" s="61">
        <f t="shared" si="45"/>
        <v>0</v>
      </c>
      <c r="AK71" s="74">
        <f t="shared" si="46"/>
        <v>0</v>
      </c>
      <c r="AL71" s="61">
        <f t="shared" si="47"/>
        <v>0</v>
      </c>
      <c r="AM71" s="74">
        <f t="shared" si="48"/>
        <v>0</v>
      </c>
      <c r="AN71" s="61">
        <f t="shared" si="49"/>
        <v>0</v>
      </c>
      <c r="AO71" s="74">
        <f t="shared" si="50"/>
        <v>0</v>
      </c>
      <c r="AP71" s="20"/>
      <c r="AQ71" s="20">
        <f t="shared" si="51"/>
        <v>0</v>
      </c>
      <c r="AR71" s="20">
        <f t="shared" si="52"/>
        <v>0</v>
      </c>
      <c r="AS71" s="20">
        <f t="shared" si="53"/>
        <v>0</v>
      </c>
      <c r="AT71" s="20"/>
      <c r="AU71" s="122" t="str">
        <f t="shared" si="54"/>
        <v/>
      </c>
    </row>
    <row r="72" spans="1:47" ht="15">
      <c r="A72"/>
      <c r="B72" s="122"/>
      <c r="C72" s="119">
        <f t="shared" si="34"/>
        <v>0</v>
      </c>
      <c r="D72" s="4">
        <f t="shared" si="35"/>
        <v>0</v>
      </c>
      <c r="E72" s="116" t="str">
        <f t="shared" si="36"/>
        <v/>
      </c>
      <c r="F72" s="11" t="str">
        <f t="shared" si="37"/>
        <v/>
      </c>
      <c r="G72" s="7" t="str">
        <f t="shared" si="38"/>
        <v/>
      </c>
      <c r="H72" s="7" t="str">
        <f t="shared" si="39"/>
        <v/>
      </c>
      <c r="I72" s="7" t="str">
        <f t="shared" si="40"/>
        <v/>
      </c>
      <c r="J72" s="4" t="str">
        <f t="shared" si="41"/>
        <v/>
      </c>
      <c r="K72" s="116" t="str">
        <f t="shared" si="55"/>
        <v>0</v>
      </c>
      <c r="L72" s="11" t="str">
        <f t="shared" si="55"/>
        <v>0</v>
      </c>
      <c r="M72" s="11" t="str">
        <f t="shared" si="55"/>
        <v>0</v>
      </c>
      <c r="N72" s="117" t="str">
        <f t="shared" si="55"/>
        <v>0</v>
      </c>
      <c r="O72" s="11" t="str">
        <f t="shared" si="55"/>
        <v>0</v>
      </c>
      <c r="P72" s="11" t="str">
        <f t="shared" si="55"/>
        <v>0</v>
      </c>
      <c r="Q72" s="11" t="str">
        <f t="shared" si="55"/>
        <v>0</v>
      </c>
      <c r="R72" s="11" t="str">
        <f t="shared" si="55"/>
        <v>0</v>
      </c>
      <c r="S72" s="116" t="str">
        <f t="shared" si="56"/>
        <v>0</v>
      </c>
      <c r="T72" s="11" t="str">
        <f t="shared" si="56"/>
        <v>0</v>
      </c>
      <c r="U72" s="11" t="str">
        <f t="shared" si="56"/>
        <v>0</v>
      </c>
      <c r="V72" s="117" t="str">
        <f t="shared" si="56"/>
        <v>0</v>
      </c>
      <c r="W72" s="105" t="str">
        <f t="shared" si="56"/>
        <v>0</v>
      </c>
      <c r="X72" s="106" t="str">
        <f t="shared" si="56"/>
        <v>0</v>
      </c>
      <c r="Y72" s="11" t="str">
        <f t="shared" si="56"/>
        <v>0</v>
      </c>
      <c r="Z72" s="117" t="str">
        <f t="shared" si="56"/>
        <v>0</v>
      </c>
      <c r="AA72" s="11" t="str">
        <f t="shared" si="57"/>
        <v>0</v>
      </c>
      <c r="AB72" s="85" t="str">
        <f t="shared" si="57"/>
        <v>0</v>
      </c>
      <c r="AC72" s="86" t="str">
        <f t="shared" si="57"/>
        <v>0</v>
      </c>
      <c r="AD72" s="88" t="str">
        <f t="shared" si="57"/>
        <v>0</v>
      </c>
      <c r="AE72" s="109" t="str">
        <f t="shared" si="57"/>
        <v>0</v>
      </c>
      <c r="AF72" s="88" t="str">
        <f t="shared" si="57"/>
        <v>0</v>
      </c>
      <c r="AG72" s="88" t="str">
        <f t="shared" si="57"/>
        <v>0</v>
      </c>
      <c r="AH72" s="110" t="str">
        <f t="shared" si="57"/>
        <v>0</v>
      </c>
      <c r="AJ72" s="61">
        <f t="shared" si="45"/>
        <v>0</v>
      </c>
      <c r="AK72" s="74">
        <f t="shared" si="46"/>
        <v>0</v>
      </c>
      <c r="AL72" s="61">
        <f t="shared" si="47"/>
        <v>0</v>
      </c>
      <c r="AM72" s="74">
        <f t="shared" si="48"/>
        <v>0</v>
      </c>
      <c r="AN72" s="61">
        <f t="shared" si="49"/>
        <v>0</v>
      </c>
      <c r="AO72" s="74">
        <f t="shared" si="50"/>
        <v>0</v>
      </c>
      <c r="AP72" s="20"/>
      <c r="AQ72" s="20">
        <f t="shared" si="51"/>
        <v>0</v>
      </c>
      <c r="AR72" s="20">
        <f t="shared" si="52"/>
        <v>0</v>
      </c>
      <c r="AS72" s="20">
        <f t="shared" si="53"/>
        <v>0</v>
      </c>
      <c r="AT72" s="20"/>
      <c r="AU72" s="122" t="str">
        <f t="shared" si="54"/>
        <v/>
      </c>
    </row>
    <row r="73" spans="1:47" ht="15">
      <c r="A73"/>
      <c r="B73" s="122"/>
      <c r="C73" s="119">
        <f t="shared" si="34"/>
        <v>0</v>
      </c>
      <c r="D73" s="4">
        <f t="shared" si="35"/>
        <v>0</v>
      </c>
      <c r="E73" s="116" t="str">
        <f t="shared" si="36"/>
        <v/>
      </c>
      <c r="F73" s="11" t="str">
        <f t="shared" si="37"/>
        <v/>
      </c>
      <c r="G73" s="7" t="str">
        <f t="shared" si="38"/>
        <v/>
      </c>
      <c r="H73" s="7" t="str">
        <f t="shared" si="39"/>
        <v/>
      </c>
      <c r="I73" s="7" t="str">
        <f t="shared" si="40"/>
        <v/>
      </c>
      <c r="J73" s="4" t="str">
        <f t="shared" si="41"/>
        <v/>
      </c>
      <c r="K73" s="116" t="str">
        <f t="shared" si="55"/>
        <v>0</v>
      </c>
      <c r="L73" s="11" t="str">
        <f t="shared" si="55"/>
        <v>0</v>
      </c>
      <c r="M73" s="11" t="str">
        <f t="shared" si="55"/>
        <v>0</v>
      </c>
      <c r="N73" s="117" t="str">
        <f t="shared" si="55"/>
        <v>0</v>
      </c>
      <c r="O73" s="11" t="str">
        <f t="shared" si="55"/>
        <v>0</v>
      </c>
      <c r="P73" s="11" t="str">
        <f t="shared" si="55"/>
        <v>0</v>
      </c>
      <c r="Q73" s="11" t="str">
        <f t="shared" si="55"/>
        <v>0</v>
      </c>
      <c r="R73" s="11" t="str">
        <f t="shared" si="55"/>
        <v>0</v>
      </c>
      <c r="S73" s="116" t="str">
        <f t="shared" si="56"/>
        <v>0</v>
      </c>
      <c r="T73" s="11" t="str">
        <f t="shared" si="56"/>
        <v>0</v>
      </c>
      <c r="U73" s="11" t="str">
        <f t="shared" si="56"/>
        <v>0</v>
      </c>
      <c r="V73" s="117" t="str">
        <f t="shared" si="56"/>
        <v>0</v>
      </c>
      <c r="W73" s="105" t="str">
        <f t="shared" si="56"/>
        <v>0</v>
      </c>
      <c r="X73" s="106" t="str">
        <f t="shared" si="56"/>
        <v>0</v>
      </c>
      <c r="Y73" s="11" t="str">
        <f t="shared" si="56"/>
        <v>0</v>
      </c>
      <c r="Z73" s="117" t="str">
        <f t="shared" si="56"/>
        <v>0</v>
      </c>
      <c r="AA73" s="11" t="str">
        <f t="shared" si="57"/>
        <v>0</v>
      </c>
      <c r="AB73" s="85" t="str">
        <f t="shared" si="57"/>
        <v>0</v>
      </c>
      <c r="AC73" s="86" t="str">
        <f t="shared" si="57"/>
        <v>0</v>
      </c>
      <c r="AD73" s="88" t="str">
        <f t="shared" si="57"/>
        <v>0</v>
      </c>
      <c r="AE73" s="109" t="str">
        <f t="shared" si="57"/>
        <v>0</v>
      </c>
      <c r="AF73" s="88" t="str">
        <f t="shared" si="57"/>
        <v>0</v>
      </c>
      <c r="AG73" s="88" t="str">
        <f t="shared" si="57"/>
        <v>0</v>
      </c>
      <c r="AH73" s="110" t="str">
        <f t="shared" si="57"/>
        <v>0</v>
      </c>
      <c r="AJ73" s="61">
        <f t="shared" si="45"/>
        <v>0</v>
      </c>
      <c r="AK73" s="74">
        <f t="shared" si="46"/>
        <v>0</v>
      </c>
      <c r="AL73" s="61">
        <f t="shared" si="47"/>
        <v>0</v>
      </c>
      <c r="AM73" s="74">
        <f t="shared" si="48"/>
        <v>0</v>
      </c>
      <c r="AN73" s="61">
        <f t="shared" si="49"/>
        <v>0</v>
      </c>
      <c r="AO73" s="74">
        <f t="shared" si="50"/>
        <v>0</v>
      </c>
      <c r="AP73" s="20"/>
      <c r="AQ73" s="20">
        <f t="shared" si="51"/>
        <v>0</v>
      </c>
      <c r="AR73" s="20">
        <f t="shared" si="52"/>
        <v>0</v>
      </c>
      <c r="AS73" s="20">
        <f t="shared" si="53"/>
        <v>0</v>
      </c>
      <c r="AT73" s="20"/>
      <c r="AU73" s="122" t="str">
        <f t="shared" si="54"/>
        <v/>
      </c>
    </row>
    <row r="74" spans="1:47" ht="15">
      <c r="A74"/>
      <c r="B74" s="122"/>
      <c r="C74" s="119">
        <f t="shared" si="34"/>
        <v>0</v>
      </c>
      <c r="D74" s="4">
        <f t="shared" si="35"/>
        <v>0</v>
      </c>
      <c r="E74" s="116" t="str">
        <f t="shared" si="36"/>
        <v/>
      </c>
      <c r="F74" s="11" t="str">
        <f t="shared" si="37"/>
        <v/>
      </c>
      <c r="G74" s="7" t="str">
        <f t="shared" si="38"/>
        <v/>
      </c>
      <c r="H74" s="7" t="str">
        <f t="shared" si="39"/>
        <v/>
      </c>
      <c r="I74" s="7" t="str">
        <f t="shared" si="40"/>
        <v/>
      </c>
      <c r="J74" s="4" t="str">
        <f t="shared" si="41"/>
        <v/>
      </c>
      <c r="K74" s="116" t="str">
        <f t="shared" si="55"/>
        <v>0</v>
      </c>
      <c r="L74" s="11" t="str">
        <f t="shared" si="55"/>
        <v>0</v>
      </c>
      <c r="M74" s="11" t="str">
        <f t="shared" si="55"/>
        <v>0</v>
      </c>
      <c r="N74" s="117" t="str">
        <f t="shared" si="55"/>
        <v>0</v>
      </c>
      <c r="O74" s="11" t="str">
        <f t="shared" si="55"/>
        <v>0</v>
      </c>
      <c r="P74" s="11" t="str">
        <f t="shared" si="55"/>
        <v>0</v>
      </c>
      <c r="Q74" s="11" t="str">
        <f t="shared" si="55"/>
        <v>0</v>
      </c>
      <c r="R74" s="11" t="str">
        <f t="shared" si="55"/>
        <v>0</v>
      </c>
      <c r="S74" s="116" t="str">
        <f t="shared" si="56"/>
        <v>0</v>
      </c>
      <c r="T74" s="11" t="str">
        <f t="shared" si="56"/>
        <v>0</v>
      </c>
      <c r="U74" s="11" t="str">
        <f t="shared" si="56"/>
        <v>0</v>
      </c>
      <c r="V74" s="117" t="str">
        <f t="shared" si="56"/>
        <v>0</v>
      </c>
      <c r="W74" s="105" t="str">
        <f t="shared" si="56"/>
        <v>0</v>
      </c>
      <c r="X74" s="106" t="str">
        <f t="shared" si="56"/>
        <v>0</v>
      </c>
      <c r="Y74" s="11" t="str">
        <f t="shared" si="56"/>
        <v>0</v>
      </c>
      <c r="Z74" s="117" t="str">
        <f t="shared" si="56"/>
        <v>0</v>
      </c>
      <c r="AA74" s="11" t="str">
        <f t="shared" si="57"/>
        <v>0</v>
      </c>
      <c r="AB74" s="85" t="str">
        <f t="shared" si="57"/>
        <v>0</v>
      </c>
      <c r="AC74" s="86" t="str">
        <f t="shared" si="57"/>
        <v>0</v>
      </c>
      <c r="AD74" s="88" t="str">
        <f t="shared" si="57"/>
        <v>0</v>
      </c>
      <c r="AE74" s="109" t="str">
        <f t="shared" si="57"/>
        <v>0</v>
      </c>
      <c r="AF74" s="88" t="str">
        <f t="shared" si="57"/>
        <v>0</v>
      </c>
      <c r="AG74" s="88" t="str">
        <f t="shared" si="57"/>
        <v>0</v>
      </c>
      <c r="AH74" s="110" t="str">
        <f t="shared" si="57"/>
        <v>0</v>
      </c>
      <c r="AJ74" s="61">
        <f t="shared" si="45"/>
        <v>0</v>
      </c>
      <c r="AK74" s="74">
        <f t="shared" si="46"/>
        <v>0</v>
      </c>
      <c r="AL74" s="61">
        <f t="shared" si="47"/>
        <v>0</v>
      </c>
      <c r="AM74" s="74">
        <f t="shared" si="48"/>
        <v>0</v>
      </c>
      <c r="AN74" s="61">
        <f t="shared" si="49"/>
        <v>0</v>
      </c>
      <c r="AO74" s="74">
        <f t="shared" si="50"/>
        <v>0</v>
      </c>
      <c r="AP74" s="20"/>
      <c r="AQ74" s="20">
        <f t="shared" si="51"/>
        <v>0</v>
      </c>
      <c r="AR74" s="20">
        <f t="shared" si="52"/>
        <v>0</v>
      </c>
      <c r="AS74" s="20">
        <f t="shared" si="53"/>
        <v>0</v>
      </c>
      <c r="AT74" s="20"/>
      <c r="AU74" s="122" t="str">
        <f t="shared" si="54"/>
        <v/>
      </c>
    </row>
    <row r="75" spans="1:47" ht="15">
      <c r="A75"/>
      <c r="B75" s="122"/>
      <c r="C75" s="119">
        <f t="shared" si="34"/>
        <v>0</v>
      </c>
      <c r="D75" s="4">
        <f t="shared" si="35"/>
        <v>0</v>
      </c>
      <c r="E75" s="116" t="str">
        <f t="shared" si="36"/>
        <v/>
      </c>
      <c r="F75" s="11" t="str">
        <f t="shared" si="37"/>
        <v/>
      </c>
      <c r="G75" s="7" t="str">
        <f t="shared" si="38"/>
        <v/>
      </c>
      <c r="H75" s="7" t="str">
        <f t="shared" si="39"/>
        <v/>
      </c>
      <c r="I75" s="7" t="str">
        <f t="shared" si="40"/>
        <v/>
      </c>
      <c r="J75" s="4" t="str">
        <f t="shared" si="41"/>
        <v/>
      </c>
      <c r="K75" s="116" t="str">
        <f t="shared" si="55"/>
        <v>0</v>
      </c>
      <c r="L75" s="11" t="str">
        <f t="shared" si="55"/>
        <v>0</v>
      </c>
      <c r="M75" s="11" t="str">
        <f t="shared" si="55"/>
        <v>0</v>
      </c>
      <c r="N75" s="117" t="str">
        <f t="shared" si="55"/>
        <v>0</v>
      </c>
      <c r="O75" s="11" t="str">
        <f t="shared" si="55"/>
        <v>0</v>
      </c>
      <c r="P75" s="11" t="str">
        <f t="shared" si="55"/>
        <v>0</v>
      </c>
      <c r="Q75" s="11" t="str">
        <f t="shared" si="55"/>
        <v>0</v>
      </c>
      <c r="R75" s="11" t="str">
        <f t="shared" si="55"/>
        <v>0</v>
      </c>
      <c r="S75" s="116" t="str">
        <f t="shared" si="56"/>
        <v>0</v>
      </c>
      <c r="T75" s="11" t="str">
        <f t="shared" si="56"/>
        <v>0</v>
      </c>
      <c r="U75" s="11" t="str">
        <f t="shared" si="56"/>
        <v>0</v>
      </c>
      <c r="V75" s="117" t="str">
        <f t="shared" si="56"/>
        <v>0</v>
      </c>
      <c r="W75" s="105" t="str">
        <f t="shared" si="56"/>
        <v>0</v>
      </c>
      <c r="X75" s="106" t="str">
        <f t="shared" si="56"/>
        <v>0</v>
      </c>
      <c r="Y75" s="11" t="str">
        <f t="shared" si="56"/>
        <v>0</v>
      </c>
      <c r="Z75" s="117" t="str">
        <f t="shared" si="56"/>
        <v>0</v>
      </c>
      <c r="AA75" s="11" t="str">
        <f t="shared" si="57"/>
        <v>0</v>
      </c>
      <c r="AB75" s="85" t="str">
        <f t="shared" si="57"/>
        <v>0</v>
      </c>
      <c r="AC75" s="86" t="str">
        <f t="shared" si="57"/>
        <v>0</v>
      </c>
      <c r="AD75" s="88" t="str">
        <f t="shared" si="57"/>
        <v>0</v>
      </c>
      <c r="AE75" s="109" t="str">
        <f t="shared" si="57"/>
        <v>0</v>
      </c>
      <c r="AF75" s="88" t="str">
        <f t="shared" si="57"/>
        <v>0</v>
      </c>
      <c r="AG75" s="88" t="str">
        <f t="shared" si="57"/>
        <v>0</v>
      </c>
      <c r="AH75" s="110" t="str">
        <f t="shared" si="57"/>
        <v>0</v>
      </c>
      <c r="AJ75" s="61">
        <f t="shared" si="45"/>
        <v>0</v>
      </c>
      <c r="AK75" s="74">
        <f t="shared" si="46"/>
        <v>0</v>
      </c>
      <c r="AL75" s="61">
        <f t="shared" si="47"/>
        <v>0</v>
      </c>
      <c r="AM75" s="74">
        <f t="shared" si="48"/>
        <v>0</v>
      </c>
      <c r="AN75" s="61">
        <f t="shared" si="49"/>
        <v>0</v>
      </c>
      <c r="AO75" s="74">
        <f t="shared" si="50"/>
        <v>0</v>
      </c>
      <c r="AP75" s="20"/>
      <c r="AQ75" s="20">
        <f t="shared" si="51"/>
        <v>0</v>
      </c>
      <c r="AR75" s="20">
        <f t="shared" si="52"/>
        <v>0</v>
      </c>
      <c r="AS75" s="20">
        <f t="shared" si="53"/>
        <v>0</v>
      </c>
      <c r="AT75" s="20"/>
      <c r="AU75" s="122" t="str">
        <f t="shared" si="54"/>
        <v/>
      </c>
    </row>
    <row r="76" spans="1:47" ht="15">
      <c r="A76"/>
      <c r="B76" s="122"/>
      <c r="C76" s="119">
        <f t="shared" si="34"/>
        <v>0</v>
      </c>
      <c r="D76" s="4">
        <f t="shared" si="35"/>
        <v>0</v>
      </c>
      <c r="E76" s="116" t="str">
        <f t="shared" si="36"/>
        <v/>
      </c>
      <c r="F76" s="11" t="str">
        <f t="shared" si="37"/>
        <v/>
      </c>
      <c r="G76" s="7" t="str">
        <f t="shared" si="38"/>
        <v/>
      </c>
      <c r="H76" s="7" t="str">
        <f t="shared" si="39"/>
        <v/>
      </c>
      <c r="I76" s="7" t="str">
        <f t="shared" si="40"/>
        <v/>
      </c>
      <c r="J76" s="4" t="str">
        <f t="shared" si="41"/>
        <v/>
      </c>
      <c r="K76" s="116" t="str">
        <f t="shared" si="55"/>
        <v>0</v>
      </c>
      <c r="L76" s="11" t="str">
        <f t="shared" si="55"/>
        <v>0</v>
      </c>
      <c r="M76" s="11" t="str">
        <f t="shared" si="55"/>
        <v>0</v>
      </c>
      <c r="N76" s="117" t="str">
        <f t="shared" si="55"/>
        <v>0</v>
      </c>
      <c r="O76" s="11" t="str">
        <f t="shared" si="55"/>
        <v>0</v>
      </c>
      <c r="P76" s="11" t="str">
        <f t="shared" si="55"/>
        <v>0</v>
      </c>
      <c r="Q76" s="11" t="str">
        <f t="shared" si="55"/>
        <v>0</v>
      </c>
      <c r="R76" s="11" t="str">
        <f t="shared" si="55"/>
        <v>0</v>
      </c>
      <c r="S76" s="116" t="str">
        <f t="shared" si="56"/>
        <v>0</v>
      </c>
      <c r="T76" s="11" t="str">
        <f t="shared" si="56"/>
        <v>0</v>
      </c>
      <c r="U76" s="11" t="str">
        <f t="shared" si="56"/>
        <v>0</v>
      </c>
      <c r="V76" s="117" t="str">
        <f t="shared" si="56"/>
        <v>0</v>
      </c>
      <c r="W76" s="105" t="str">
        <f t="shared" si="56"/>
        <v>0</v>
      </c>
      <c r="X76" s="106" t="str">
        <f t="shared" si="56"/>
        <v>0</v>
      </c>
      <c r="Y76" s="11" t="str">
        <f t="shared" si="56"/>
        <v>0</v>
      </c>
      <c r="Z76" s="117" t="str">
        <f t="shared" si="56"/>
        <v>0</v>
      </c>
      <c r="AA76" s="11" t="str">
        <f t="shared" si="57"/>
        <v>0</v>
      </c>
      <c r="AB76" s="85" t="str">
        <f t="shared" si="57"/>
        <v>0</v>
      </c>
      <c r="AC76" s="86" t="str">
        <f t="shared" si="57"/>
        <v>0</v>
      </c>
      <c r="AD76" s="88" t="str">
        <f t="shared" si="57"/>
        <v>0</v>
      </c>
      <c r="AE76" s="109" t="str">
        <f t="shared" si="57"/>
        <v>0</v>
      </c>
      <c r="AF76" s="88" t="str">
        <f t="shared" si="57"/>
        <v>0</v>
      </c>
      <c r="AG76" s="88" t="str">
        <f t="shared" si="57"/>
        <v>0</v>
      </c>
      <c r="AH76" s="110" t="str">
        <f t="shared" si="57"/>
        <v>0</v>
      </c>
      <c r="AJ76" s="61">
        <f t="shared" si="45"/>
        <v>0</v>
      </c>
      <c r="AK76" s="74">
        <f t="shared" si="46"/>
        <v>0</v>
      </c>
      <c r="AL76" s="61">
        <f t="shared" si="47"/>
        <v>0</v>
      </c>
      <c r="AM76" s="74">
        <f t="shared" si="48"/>
        <v>0</v>
      </c>
      <c r="AN76" s="61">
        <f t="shared" si="49"/>
        <v>0</v>
      </c>
      <c r="AO76" s="74">
        <f t="shared" si="50"/>
        <v>0</v>
      </c>
      <c r="AP76" s="20"/>
      <c r="AQ76" s="20">
        <f t="shared" si="51"/>
        <v>0</v>
      </c>
      <c r="AR76" s="20">
        <f t="shared" si="52"/>
        <v>0</v>
      </c>
      <c r="AS76" s="20">
        <f t="shared" si="53"/>
        <v>0</v>
      </c>
      <c r="AT76" s="20"/>
      <c r="AU76" s="122" t="str">
        <f t="shared" si="54"/>
        <v/>
      </c>
    </row>
    <row r="77" spans="1:47" ht="15">
      <c r="A77"/>
      <c r="B77" s="122"/>
      <c r="C77" s="119">
        <f t="shared" si="34"/>
        <v>0</v>
      </c>
      <c r="D77" s="4">
        <f t="shared" si="35"/>
        <v>0</v>
      </c>
      <c r="E77" s="116" t="str">
        <f t="shared" si="36"/>
        <v/>
      </c>
      <c r="F77" s="11" t="str">
        <f t="shared" si="37"/>
        <v/>
      </c>
      <c r="G77" s="7" t="str">
        <f t="shared" si="38"/>
        <v/>
      </c>
      <c r="H77" s="7" t="str">
        <f t="shared" si="39"/>
        <v/>
      </c>
      <c r="I77" s="7" t="str">
        <f t="shared" si="40"/>
        <v/>
      </c>
      <c r="J77" s="4" t="str">
        <f t="shared" si="41"/>
        <v/>
      </c>
      <c r="K77" s="116" t="str">
        <f t="shared" si="55"/>
        <v>0</v>
      </c>
      <c r="L77" s="11" t="str">
        <f t="shared" si="55"/>
        <v>0</v>
      </c>
      <c r="M77" s="11" t="str">
        <f t="shared" si="55"/>
        <v>0</v>
      </c>
      <c r="N77" s="117" t="str">
        <f t="shared" si="55"/>
        <v>0</v>
      </c>
      <c r="O77" s="11" t="str">
        <f t="shared" si="55"/>
        <v>0</v>
      </c>
      <c r="P77" s="11" t="str">
        <f t="shared" si="55"/>
        <v>0</v>
      </c>
      <c r="Q77" s="11" t="str">
        <f t="shared" si="55"/>
        <v>0</v>
      </c>
      <c r="R77" s="11" t="str">
        <f t="shared" si="55"/>
        <v>0</v>
      </c>
      <c r="S77" s="116" t="str">
        <f t="shared" si="56"/>
        <v>0</v>
      </c>
      <c r="T77" s="11" t="str">
        <f t="shared" si="56"/>
        <v>0</v>
      </c>
      <c r="U77" s="11" t="str">
        <f t="shared" si="56"/>
        <v>0</v>
      </c>
      <c r="V77" s="117" t="str">
        <f t="shared" si="56"/>
        <v>0</v>
      </c>
      <c r="W77" s="105" t="str">
        <f t="shared" si="56"/>
        <v>0</v>
      </c>
      <c r="X77" s="106" t="str">
        <f t="shared" si="56"/>
        <v>0</v>
      </c>
      <c r="Y77" s="11" t="str">
        <f t="shared" si="56"/>
        <v>0</v>
      </c>
      <c r="Z77" s="117" t="str">
        <f t="shared" si="56"/>
        <v>0</v>
      </c>
      <c r="AA77" s="11" t="str">
        <f t="shared" si="57"/>
        <v>0</v>
      </c>
      <c r="AB77" s="85" t="str">
        <f t="shared" si="57"/>
        <v>0</v>
      </c>
      <c r="AC77" s="86" t="str">
        <f t="shared" si="57"/>
        <v>0</v>
      </c>
      <c r="AD77" s="88" t="str">
        <f t="shared" si="57"/>
        <v>0</v>
      </c>
      <c r="AE77" s="109" t="str">
        <f t="shared" si="57"/>
        <v>0</v>
      </c>
      <c r="AF77" s="88" t="str">
        <f t="shared" si="57"/>
        <v>0</v>
      </c>
      <c r="AG77" s="88" t="str">
        <f t="shared" si="57"/>
        <v>0</v>
      </c>
      <c r="AH77" s="110" t="str">
        <f t="shared" si="57"/>
        <v>0</v>
      </c>
      <c r="AJ77" s="61">
        <f t="shared" si="45"/>
        <v>0</v>
      </c>
      <c r="AK77" s="74">
        <f t="shared" si="46"/>
        <v>0</v>
      </c>
      <c r="AL77" s="61">
        <f t="shared" si="47"/>
        <v>0</v>
      </c>
      <c r="AM77" s="74">
        <f t="shared" si="48"/>
        <v>0</v>
      </c>
      <c r="AN77" s="61">
        <f t="shared" si="49"/>
        <v>0</v>
      </c>
      <c r="AO77" s="74">
        <f t="shared" si="50"/>
        <v>0</v>
      </c>
      <c r="AP77" s="20"/>
      <c r="AQ77" s="20">
        <f t="shared" si="51"/>
        <v>0</v>
      </c>
      <c r="AR77" s="20">
        <f t="shared" si="52"/>
        <v>0</v>
      </c>
      <c r="AS77" s="20">
        <f t="shared" si="53"/>
        <v>0</v>
      </c>
      <c r="AT77" s="20"/>
      <c r="AU77" s="122" t="str">
        <f t="shared" si="54"/>
        <v/>
      </c>
    </row>
    <row r="78" spans="1:47" ht="15">
      <c r="A78"/>
      <c r="B78" s="122"/>
      <c r="C78" s="119">
        <f t="shared" si="34"/>
        <v>0</v>
      </c>
      <c r="D78" s="4">
        <f t="shared" si="35"/>
        <v>0</v>
      </c>
      <c r="E78" s="116" t="str">
        <f t="shared" si="36"/>
        <v/>
      </c>
      <c r="F78" s="11" t="str">
        <f t="shared" si="37"/>
        <v/>
      </c>
      <c r="G78" s="7" t="str">
        <f t="shared" si="38"/>
        <v/>
      </c>
      <c r="H78" s="7" t="str">
        <f t="shared" si="39"/>
        <v/>
      </c>
      <c r="I78" s="7" t="str">
        <f t="shared" si="40"/>
        <v/>
      </c>
      <c r="J78" s="4" t="str">
        <f t="shared" si="41"/>
        <v/>
      </c>
      <c r="K78" s="116" t="str">
        <f t="shared" si="55"/>
        <v>0</v>
      </c>
      <c r="L78" s="11" t="str">
        <f t="shared" si="55"/>
        <v>0</v>
      </c>
      <c r="M78" s="11" t="str">
        <f t="shared" si="55"/>
        <v>0</v>
      </c>
      <c r="N78" s="117" t="str">
        <f t="shared" si="55"/>
        <v>0</v>
      </c>
      <c r="O78" s="11" t="str">
        <f t="shared" si="55"/>
        <v>0</v>
      </c>
      <c r="P78" s="11" t="str">
        <f t="shared" si="55"/>
        <v>0</v>
      </c>
      <c r="Q78" s="11" t="str">
        <f t="shared" si="55"/>
        <v>0</v>
      </c>
      <c r="R78" s="11" t="str">
        <f t="shared" si="55"/>
        <v>0</v>
      </c>
      <c r="S78" s="116" t="str">
        <f t="shared" si="56"/>
        <v>0</v>
      </c>
      <c r="T78" s="11" t="str">
        <f t="shared" si="56"/>
        <v>0</v>
      </c>
      <c r="U78" s="11" t="str">
        <f t="shared" si="56"/>
        <v>0</v>
      </c>
      <c r="V78" s="117" t="str">
        <f t="shared" si="56"/>
        <v>0</v>
      </c>
      <c r="W78" s="105" t="str">
        <f t="shared" si="56"/>
        <v>0</v>
      </c>
      <c r="X78" s="106" t="str">
        <f t="shared" si="56"/>
        <v>0</v>
      </c>
      <c r="Y78" s="11" t="str">
        <f t="shared" si="56"/>
        <v>0</v>
      </c>
      <c r="Z78" s="117" t="str">
        <f t="shared" si="56"/>
        <v>0</v>
      </c>
      <c r="AA78" s="11" t="str">
        <f t="shared" si="57"/>
        <v>0</v>
      </c>
      <c r="AB78" s="85" t="str">
        <f t="shared" si="57"/>
        <v>0</v>
      </c>
      <c r="AC78" s="86" t="str">
        <f t="shared" si="57"/>
        <v>0</v>
      </c>
      <c r="AD78" s="88" t="str">
        <f t="shared" si="57"/>
        <v>0</v>
      </c>
      <c r="AE78" s="109" t="str">
        <f t="shared" si="57"/>
        <v>0</v>
      </c>
      <c r="AF78" s="88" t="str">
        <f t="shared" si="57"/>
        <v>0</v>
      </c>
      <c r="AG78" s="88" t="str">
        <f t="shared" si="57"/>
        <v>0</v>
      </c>
      <c r="AH78" s="110" t="str">
        <f t="shared" si="57"/>
        <v>0</v>
      </c>
      <c r="AJ78" s="61">
        <f t="shared" si="45"/>
        <v>0</v>
      </c>
      <c r="AK78" s="74">
        <f t="shared" si="46"/>
        <v>0</v>
      </c>
      <c r="AL78" s="61">
        <f t="shared" si="47"/>
        <v>0</v>
      </c>
      <c r="AM78" s="74">
        <f t="shared" si="48"/>
        <v>0</v>
      </c>
      <c r="AN78" s="61">
        <f t="shared" si="49"/>
        <v>0</v>
      </c>
      <c r="AO78" s="74">
        <f t="shared" si="50"/>
        <v>0</v>
      </c>
      <c r="AP78" s="20"/>
      <c r="AQ78" s="20">
        <f t="shared" si="51"/>
        <v>0</v>
      </c>
      <c r="AR78" s="20">
        <f t="shared" si="52"/>
        <v>0</v>
      </c>
      <c r="AS78" s="20">
        <f t="shared" si="53"/>
        <v>0</v>
      </c>
      <c r="AT78" s="20"/>
      <c r="AU78" s="122" t="str">
        <f t="shared" si="54"/>
        <v/>
      </c>
    </row>
    <row r="79" spans="1:47" ht="15">
      <c r="A79"/>
      <c r="B79" s="122"/>
      <c r="C79" s="119">
        <f t="shared" si="34"/>
        <v>0</v>
      </c>
      <c r="D79" s="4">
        <f t="shared" si="35"/>
        <v>0</v>
      </c>
      <c r="E79" s="116" t="str">
        <f t="shared" si="36"/>
        <v/>
      </c>
      <c r="F79" s="11" t="str">
        <f t="shared" si="37"/>
        <v/>
      </c>
      <c r="G79" s="7" t="str">
        <f t="shared" si="38"/>
        <v/>
      </c>
      <c r="H79" s="7" t="str">
        <f t="shared" si="39"/>
        <v/>
      </c>
      <c r="I79" s="7" t="str">
        <f t="shared" si="40"/>
        <v/>
      </c>
      <c r="J79" s="4" t="str">
        <f t="shared" si="41"/>
        <v/>
      </c>
      <c r="K79" s="116" t="str">
        <f t="shared" si="55"/>
        <v>0</v>
      </c>
      <c r="L79" s="11" t="str">
        <f t="shared" si="55"/>
        <v>0</v>
      </c>
      <c r="M79" s="11" t="str">
        <f t="shared" si="55"/>
        <v>0</v>
      </c>
      <c r="N79" s="117" t="str">
        <f t="shared" si="55"/>
        <v>0</v>
      </c>
      <c r="O79" s="11" t="str">
        <f t="shared" si="55"/>
        <v>0</v>
      </c>
      <c r="P79" s="11" t="str">
        <f t="shared" si="55"/>
        <v>0</v>
      </c>
      <c r="Q79" s="11" t="str">
        <f t="shared" si="55"/>
        <v>0</v>
      </c>
      <c r="R79" s="11" t="str">
        <f t="shared" si="55"/>
        <v>0</v>
      </c>
      <c r="S79" s="116" t="str">
        <f t="shared" si="56"/>
        <v>0</v>
      </c>
      <c r="T79" s="11" t="str">
        <f t="shared" si="56"/>
        <v>0</v>
      </c>
      <c r="U79" s="11" t="str">
        <f t="shared" si="56"/>
        <v>0</v>
      </c>
      <c r="V79" s="117" t="str">
        <f t="shared" si="56"/>
        <v>0</v>
      </c>
      <c r="W79" s="105" t="str">
        <f t="shared" si="56"/>
        <v>0</v>
      </c>
      <c r="X79" s="106" t="str">
        <f t="shared" si="56"/>
        <v>0</v>
      </c>
      <c r="Y79" s="11" t="str">
        <f t="shared" si="56"/>
        <v>0</v>
      </c>
      <c r="Z79" s="117" t="str">
        <f t="shared" si="56"/>
        <v>0</v>
      </c>
      <c r="AA79" s="11" t="str">
        <f t="shared" si="57"/>
        <v>0</v>
      </c>
      <c r="AB79" s="85" t="str">
        <f t="shared" si="57"/>
        <v>0</v>
      </c>
      <c r="AC79" s="86" t="str">
        <f t="shared" si="57"/>
        <v>0</v>
      </c>
      <c r="AD79" s="88" t="str">
        <f t="shared" si="57"/>
        <v>0</v>
      </c>
      <c r="AE79" s="109" t="str">
        <f t="shared" si="57"/>
        <v>0</v>
      </c>
      <c r="AF79" s="88" t="str">
        <f t="shared" si="57"/>
        <v>0</v>
      </c>
      <c r="AG79" s="88" t="str">
        <f t="shared" si="57"/>
        <v>0</v>
      </c>
      <c r="AH79" s="110" t="str">
        <f t="shared" si="57"/>
        <v>0</v>
      </c>
      <c r="AJ79" s="61">
        <f t="shared" si="45"/>
        <v>0</v>
      </c>
      <c r="AK79" s="74">
        <f t="shared" si="46"/>
        <v>0</v>
      </c>
      <c r="AL79" s="61">
        <f t="shared" si="47"/>
        <v>0</v>
      </c>
      <c r="AM79" s="74">
        <f t="shared" si="48"/>
        <v>0</v>
      </c>
      <c r="AN79" s="61">
        <f t="shared" si="49"/>
        <v>0</v>
      </c>
      <c r="AO79" s="74">
        <f t="shared" si="50"/>
        <v>0</v>
      </c>
      <c r="AP79" s="20"/>
      <c r="AQ79" s="20">
        <f t="shared" si="51"/>
        <v>0</v>
      </c>
      <c r="AR79" s="20">
        <f t="shared" si="52"/>
        <v>0</v>
      </c>
      <c r="AS79" s="20">
        <f t="shared" si="53"/>
        <v>0</v>
      </c>
      <c r="AT79" s="20"/>
      <c r="AU79" s="122" t="str">
        <f t="shared" si="54"/>
        <v/>
      </c>
    </row>
    <row r="80" spans="1:47" ht="15">
      <c r="A80"/>
      <c r="B80" s="122"/>
      <c r="C80" s="119">
        <f t="shared" si="34"/>
        <v>0</v>
      </c>
      <c r="D80" s="4">
        <f t="shared" si="35"/>
        <v>0</v>
      </c>
      <c r="E80" s="116" t="str">
        <f t="shared" si="36"/>
        <v/>
      </c>
      <c r="F80" s="11" t="str">
        <f t="shared" si="37"/>
        <v/>
      </c>
      <c r="G80" s="7" t="str">
        <f t="shared" si="38"/>
        <v/>
      </c>
      <c r="H80" s="7" t="str">
        <f t="shared" si="39"/>
        <v/>
      </c>
      <c r="I80" s="7" t="str">
        <f t="shared" si="40"/>
        <v/>
      </c>
      <c r="J80" s="4" t="str">
        <f t="shared" si="41"/>
        <v/>
      </c>
      <c r="K80" s="116" t="str">
        <f t="shared" si="55"/>
        <v>0</v>
      </c>
      <c r="L80" s="11" t="str">
        <f t="shared" si="55"/>
        <v>0</v>
      </c>
      <c r="M80" s="11" t="str">
        <f t="shared" si="55"/>
        <v>0</v>
      </c>
      <c r="N80" s="117" t="str">
        <f t="shared" si="55"/>
        <v>0</v>
      </c>
      <c r="O80" s="11" t="str">
        <f t="shared" si="55"/>
        <v>0</v>
      </c>
      <c r="P80" s="11" t="str">
        <f t="shared" si="55"/>
        <v>0</v>
      </c>
      <c r="Q80" s="11" t="str">
        <f t="shared" si="55"/>
        <v>0</v>
      </c>
      <c r="R80" s="11" t="str">
        <f t="shared" si="55"/>
        <v>0</v>
      </c>
      <c r="S80" s="116" t="str">
        <f t="shared" si="56"/>
        <v>0</v>
      </c>
      <c r="T80" s="11" t="str">
        <f t="shared" si="56"/>
        <v>0</v>
      </c>
      <c r="U80" s="11" t="str">
        <f t="shared" si="56"/>
        <v>0</v>
      </c>
      <c r="V80" s="117" t="str">
        <f t="shared" si="56"/>
        <v>0</v>
      </c>
      <c r="W80" s="105" t="str">
        <f t="shared" si="56"/>
        <v>0</v>
      </c>
      <c r="X80" s="106" t="str">
        <f t="shared" si="56"/>
        <v>0</v>
      </c>
      <c r="Y80" s="11" t="str">
        <f t="shared" si="56"/>
        <v>0</v>
      </c>
      <c r="Z80" s="117" t="str">
        <f t="shared" si="56"/>
        <v>0</v>
      </c>
      <c r="AA80" s="11" t="str">
        <f t="shared" si="57"/>
        <v>0</v>
      </c>
      <c r="AB80" s="85" t="str">
        <f t="shared" si="57"/>
        <v>0</v>
      </c>
      <c r="AC80" s="86" t="str">
        <f t="shared" si="57"/>
        <v>0</v>
      </c>
      <c r="AD80" s="88" t="str">
        <f t="shared" si="57"/>
        <v>0</v>
      </c>
      <c r="AE80" s="109" t="str">
        <f t="shared" si="57"/>
        <v>0</v>
      </c>
      <c r="AF80" s="88" t="str">
        <f t="shared" si="57"/>
        <v>0</v>
      </c>
      <c r="AG80" s="88" t="str">
        <f t="shared" si="57"/>
        <v>0</v>
      </c>
      <c r="AH80" s="110" t="str">
        <f t="shared" si="57"/>
        <v>0</v>
      </c>
      <c r="AJ80" s="61">
        <f t="shared" si="45"/>
        <v>0</v>
      </c>
      <c r="AK80" s="74">
        <f t="shared" si="46"/>
        <v>0</v>
      </c>
      <c r="AL80" s="61">
        <f t="shared" si="47"/>
        <v>0</v>
      </c>
      <c r="AM80" s="74">
        <f t="shared" si="48"/>
        <v>0</v>
      </c>
      <c r="AN80" s="61">
        <f t="shared" si="49"/>
        <v>0</v>
      </c>
      <c r="AO80" s="74">
        <f t="shared" si="50"/>
        <v>0</v>
      </c>
      <c r="AP80" s="20"/>
      <c r="AQ80" s="20">
        <f t="shared" si="51"/>
        <v>0</v>
      </c>
      <c r="AR80" s="20">
        <f t="shared" si="52"/>
        <v>0</v>
      </c>
      <c r="AS80" s="20">
        <f t="shared" si="53"/>
        <v>0</v>
      </c>
      <c r="AT80" s="20"/>
      <c r="AU80" s="122" t="str">
        <f t="shared" si="54"/>
        <v/>
      </c>
    </row>
    <row r="81" spans="1:51" ht="15">
      <c r="A81"/>
      <c r="B81" s="122"/>
      <c r="C81" s="119">
        <f t="shared" si="34"/>
        <v>0</v>
      </c>
      <c r="D81" s="4">
        <f t="shared" si="35"/>
        <v>0</v>
      </c>
      <c r="E81" s="116" t="str">
        <f t="shared" si="36"/>
        <v/>
      </c>
      <c r="F81" s="11" t="str">
        <f t="shared" si="37"/>
        <v/>
      </c>
      <c r="G81" s="7" t="str">
        <f t="shared" si="38"/>
        <v/>
      </c>
      <c r="H81" s="7" t="str">
        <f t="shared" si="39"/>
        <v/>
      </c>
      <c r="I81" s="7" t="str">
        <f t="shared" si="40"/>
        <v/>
      </c>
      <c r="J81" s="4" t="str">
        <f t="shared" si="41"/>
        <v/>
      </c>
      <c r="K81" s="116" t="str">
        <f t="shared" si="55"/>
        <v>0</v>
      </c>
      <c r="L81" s="11" t="str">
        <f t="shared" si="55"/>
        <v>0</v>
      </c>
      <c r="M81" s="11" t="str">
        <f t="shared" si="55"/>
        <v>0</v>
      </c>
      <c r="N81" s="117" t="str">
        <f t="shared" si="55"/>
        <v>0</v>
      </c>
      <c r="O81" s="11" t="str">
        <f t="shared" si="55"/>
        <v>0</v>
      </c>
      <c r="P81" s="11" t="str">
        <f t="shared" si="55"/>
        <v>0</v>
      </c>
      <c r="Q81" s="11" t="str">
        <f t="shared" si="55"/>
        <v>0</v>
      </c>
      <c r="R81" s="11" t="str">
        <f t="shared" si="55"/>
        <v>0</v>
      </c>
      <c r="S81" s="116" t="str">
        <f t="shared" si="56"/>
        <v>0</v>
      </c>
      <c r="T81" s="11" t="str">
        <f t="shared" si="56"/>
        <v>0</v>
      </c>
      <c r="U81" s="11" t="str">
        <f t="shared" si="56"/>
        <v>0</v>
      </c>
      <c r="V81" s="117" t="str">
        <f t="shared" si="56"/>
        <v>0</v>
      </c>
      <c r="W81" s="105" t="str">
        <f t="shared" si="56"/>
        <v>0</v>
      </c>
      <c r="X81" s="106" t="str">
        <f t="shared" si="56"/>
        <v>0</v>
      </c>
      <c r="Y81" s="11" t="str">
        <f t="shared" si="56"/>
        <v>0</v>
      </c>
      <c r="Z81" s="117" t="str">
        <f t="shared" si="56"/>
        <v>0</v>
      </c>
      <c r="AA81" s="11" t="str">
        <f t="shared" si="57"/>
        <v>0</v>
      </c>
      <c r="AB81" s="85" t="str">
        <f t="shared" si="57"/>
        <v>0</v>
      </c>
      <c r="AC81" s="86" t="str">
        <f t="shared" si="57"/>
        <v>0</v>
      </c>
      <c r="AD81" s="88" t="str">
        <f t="shared" si="57"/>
        <v>0</v>
      </c>
      <c r="AE81" s="109" t="str">
        <f t="shared" si="57"/>
        <v>0</v>
      </c>
      <c r="AF81" s="88" t="str">
        <f t="shared" si="57"/>
        <v>0</v>
      </c>
      <c r="AG81" s="88" t="str">
        <f t="shared" si="57"/>
        <v>0</v>
      </c>
      <c r="AH81" s="110" t="str">
        <f t="shared" si="57"/>
        <v>0</v>
      </c>
      <c r="AJ81" s="61">
        <f t="shared" si="45"/>
        <v>0</v>
      </c>
      <c r="AK81" s="74">
        <f t="shared" si="46"/>
        <v>0</v>
      </c>
      <c r="AL81" s="61">
        <f t="shared" si="47"/>
        <v>0</v>
      </c>
      <c r="AM81" s="74">
        <f t="shared" si="48"/>
        <v>0</v>
      </c>
      <c r="AN81" s="61">
        <f t="shared" si="49"/>
        <v>0</v>
      </c>
      <c r="AO81" s="74">
        <f t="shared" si="50"/>
        <v>0</v>
      </c>
      <c r="AP81" s="20"/>
      <c r="AQ81" s="20">
        <f t="shared" si="51"/>
        <v>0</v>
      </c>
      <c r="AR81" s="20">
        <f t="shared" si="52"/>
        <v>0</v>
      </c>
      <c r="AS81" s="20">
        <f t="shared" si="53"/>
        <v>0</v>
      </c>
      <c r="AT81" s="20"/>
      <c r="AU81" s="122" t="str">
        <f t="shared" si="54"/>
        <v/>
      </c>
    </row>
    <row r="82" spans="1:51" ht="15">
      <c r="A82"/>
      <c r="B82" s="122"/>
      <c r="C82" s="119">
        <f t="shared" si="34"/>
        <v>0</v>
      </c>
      <c r="D82" s="4">
        <f t="shared" si="35"/>
        <v>0</v>
      </c>
      <c r="E82" s="116" t="str">
        <f t="shared" si="36"/>
        <v/>
      </c>
      <c r="F82" s="11" t="str">
        <f t="shared" si="37"/>
        <v/>
      </c>
      <c r="G82" s="7" t="str">
        <f t="shared" si="38"/>
        <v/>
      </c>
      <c r="H82" s="7" t="str">
        <f t="shared" si="39"/>
        <v/>
      </c>
      <c r="I82" s="7" t="str">
        <f t="shared" si="40"/>
        <v/>
      </c>
      <c r="J82" s="4" t="str">
        <f t="shared" si="41"/>
        <v/>
      </c>
      <c r="K82" s="116" t="str">
        <f t="shared" si="55"/>
        <v>0</v>
      </c>
      <c r="L82" s="11" t="str">
        <f t="shared" si="55"/>
        <v>0</v>
      </c>
      <c r="M82" s="11" t="str">
        <f t="shared" si="55"/>
        <v>0</v>
      </c>
      <c r="N82" s="117" t="str">
        <f t="shared" si="55"/>
        <v>0</v>
      </c>
      <c r="O82" s="11" t="str">
        <f t="shared" si="55"/>
        <v>0</v>
      </c>
      <c r="P82" s="11" t="str">
        <f t="shared" si="55"/>
        <v>0</v>
      </c>
      <c r="Q82" s="11" t="str">
        <f t="shared" si="55"/>
        <v>0</v>
      </c>
      <c r="R82" s="11" t="str">
        <f t="shared" si="55"/>
        <v>0</v>
      </c>
      <c r="S82" s="116" t="str">
        <f t="shared" si="56"/>
        <v>0</v>
      </c>
      <c r="T82" s="11" t="str">
        <f t="shared" si="56"/>
        <v>0</v>
      </c>
      <c r="U82" s="11" t="str">
        <f t="shared" si="56"/>
        <v>0</v>
      </c>
      <c r="V82" s="117" t="str">
        <f t="shared" si="56"/>
        <v>0</v>
      </c>
      <c r="W82" s="105" t="str">
        <f t="shared" si="56"/>
        <v>0</v>
      </c>
      <c r="X82" s="106" t="str">
        <f t="shared" si="56"/>
        <v>0</v>
      </c>
      <c r="Y82" s="11" t="str">
        <f t="shared" si="56"/>
        <v>0</v>
      </c>
      <c r="Z82" s="117" t="str">
        <f t="shared" si="56"/>
        <v>0</v>
      </c>
      <c r="AA82" s="11" t="str">
        <f t="shared" si="57"/>
        <v>0</v>
      </c>
      <c r="AB82" s="85" t="str">
        <f t="shared" si="57"/>
        <v>0</v>
      </c>
      <c r="AC82" s="86" t="str">
        <f t="shared" si="57"/>
        <v>0</v>
      </c>
      <c r="AD82" s="88" t="str">
        <f t="shared" si="57"/>
        <v>0</v>
      </c>
      <c r="AE82" s="109" t="str">
        <f t="shared" si="57"/>
        <v>0</v>
      </c>
      <c r="AF82" s="88" t="str">
        <f t="shared" si="57"/>
        <v>0</v>
      </c>
      <c r="AG82" s="88" t="str">
        <f t="shared" si="57"/>
        <v>0</v>
      </c>
      <c r="AH82" s="110" t="str">
        <f t="shared" si="57"/>
        <v>0</v>
      </c>
      <c r="AJ82" s="61">
        <f t="shared" si="45"/>
        <v>0</v>
      </c>
      <c r="AK82" s="74">
        <f t="shared" si="46"/>
        <v>0</v>
      </c>
      <c r="AL82" s="61">
        <f t="shared" si="47"/>
        <v>0</v>
      </c>
      <c r="AM82" s="74">
        <f t="shared" si="48"/>
        <v>0</v>
      </c>
      <c r="AN82" s="61">
        <f t="shared" si="49"/>
        <v>0</v>
      </c>
      <c r="AO82" s="74">
        <f t="shared" si="50"/>
        <v>0</v>
      </c>
      <c r="AP82" s="20"/>
      <c r="AQ82" s="20">
        <f t="shared" si="51"/>
        <v>0</v>
      </c>
      <c r="AR82" s="20">
        <f t="shared" si="52"/>
        <v>0</v>
      </c>
      <c r="AS82" s="20">
        <f t="shared" si="53"/>
        <v>0</v>
      </c>
      <c r="AT82" s="20"/>
      <c r="AU82" s="122" t="str">
        <f t="shared" si="54"/>
        <v/>
      </c>
    </row>
    <row r="83" spans="1:51" ht="15">
      <c r="A83"/>
      <c r="B83" s="122"/>
      <c r="C83" s="119">
        <f t="shared" si="34"/>
        <v>0</v>
      </c>
      <c r="D83" s="4">
        <f t="shared" si="35"/>
        <v>0</v>
      </c>
      <c r="E83" s="116" t="str">
        <f t="shared" si="36"/>
        <v/>
      </c>
      <c r="F83" s="11" t="str">
        <f t="shared" si="37"/>
        <v/>
      </c>
      <c r="G83" s="7" t="str">
        <f t="shared" si="38"/>
        <v/>
      </c>
      <c r="H83" s="7" t="str">
        <f t="shared" si="39"/>
        <v/>
      </c>
      <c r="I83" s="7" t="str">
        <f t="shared" si="40"/>
        <v/>
      </c>
      <c r="J83" s="4" t="str">
        <f t="shared" si="41"/>
        <v/>
      </c>
      <c r="K83" s="116" t="str">
        <f t="shared" si="55"/>
        <v>0</v>
      </c>
      <c r="L83" s="11" t="str">
        <f t="shared" si="55"/>
        <v>0</v>
      </c>
      <c r="M83" s="11" t="str">
        <f t="shared" si="55"/>
        <v>0</v>
      </c>
      <c r="N83" s="117" t="str">
        <f t="shared" si="55"/>
        <v>0</v>
      </c>
      <c r="O83" s="11" t="str">
        <f t="shared" si="55"/>
        <v>0</v>
      </c>
      <c r="P83" s="11" t="str">
        <f t="shared" si="55"/>
        <v>0</v>
      </c>
      <c r="Q83" s="11" t="str">
        <f t="shared" si="55"/>
        <v>0</v>
      </c>
      <c r="R83" s="11" t="str">
        <f t="shared" si="55"/>
        <v>0</v>
      </c>
      <c r="S83" s="116" t="str">
        <f t="shared" si="56"/>
        <v>0</v>
      </c>
      <c r="T83" s="11" t="str">
        <f t="shared" si="56"/>
        <v>0</v>
      </c>
      <c r="U83" s="11" t="str">
        <f t="shared" si="56"/>
        <v>0</v>
      </c>
      <c r="V83" s="117" t="str">
        <f t="shared" si="56"/>
        <v>0</v>
      </c>
      <c r="W83" s="105" t="str">
        <f t="shared" si="56"/>
        <v>0</v>
      </c>
      <c r="X83" s="106" t="str">
        <f t="shared" si="56"/>
        <v>0</v>
      </c>
      <c r="Y83" s="11" t="str">
        <f t="shared" si="56"/>
        <v>0</v>
      </c>
      <c r="Z83" s="117" t="str">
        <f t="shared" si="56"/>
        <v>0</v>
      </c>
      <c r="AA83" s="11" t="str">
        <f t="shared" si="57"/>
        <v>0</v>
      </c>
      <c r="AB83" s="85" t="str">
        <f t="shared" si="57"/>
        <v>0</v>
      </c>
      <c r="AC83" s="86" t="str">
        <f t="shared" si="57"/>
        <v>0</v>
      </c>
      <c r="AD83" s="88" t="str">
        <f t="shared" si="57"/>
        <v>0</v>
      </c>
      <c r="AE83" s="109" t="str">
        <f t="shared" si="57"/>
        <v>0</v>
      </c>
      <c r="AF83" s="88" t="str">
        <f t="shared" si="57"/>
        <v>0</v>
      </c>
      <c r="AG83" s="88" t="str">
        <f t="shared" si="57"/>
        <v>0</v>
      </c>
      <c r="AH83" s="110" t="str">
        <f t="shared" si="57"/>
        <v>0</v>
      </c>
      <c r="AJ83" s="61">
        <f t="shared" si="45"/>
        <v>0</v>
      </c>
      <c r="AK83" s="74">
        <f t="shared" si="46"/>
        <v>0</v>
      </c>
      <c r="AL83" s="61">
        <f t="shared" si="47"/>
        <v>0</v>
      </c>
      <c r="AM83" s="74">
        <f t="shared" si="48"/>
        <v>0</v>
      </c>
      <c r="AN83" s="61">
        <f t="shared" si="49"/>
        <v>0</v>
      </c>
      <c r="AO83" s="74">
        <f t="shared" si="50"/>
        <v>0</v>
      </c>
      <c r="AP83" s="20"/>
      <c r="AQ83" s="20">
        <f t="shared" si="51"/>
        <v>0</v>
      </c>
      <c r="AR83" s="20">
        <f t="shared" si="52"/>
        <v>0</v>
      </c>
      <c r="AS83" s="20">
        <f t="shared" si="53"/>
        <v>0</v>
      </c>
      <c r="AT83" s="20"/>
      <c r="AU83" s="122" t="str">
        <f t="shared" si="54"/>
        <v/>
      </c>
    </row>
    <row r="84" spans="1:51" ht="15">
      <c r="A84"/>
      <c r="B84" s="122"/>
      <c r="C84" s="119">
        <f>LEN(B84)-$C$7+1</f>
        <v>0</v>
      </c>
      <c r="D84" s="4">
        <f>C84*4</f>
        <v>0</v>
      </c>
      <c r="E84" s="116" t="str">
        <f>MID(B84,$C$7,2)</f>
        <v/>
      </c>
      <c r="F84" s="11" t="str">
        <f>MID(B84,$C$7+2,2)</f>
        <v/>
      </c>
      <c r="G84" s="7" t="str">
        <f>MID(B84,$C$7+4,2)</f>
        <v/>
      </c>
      <c r="H84" s="7" t="str">
        <f>MID(B84,$C$7+6,2)</f>
        <v/>
      </c>
      <c r="I84" s="7" t="str">
        <f>MID(B84,$C$7+8,2)</f>
        <v/>
      </c>
      <c r="J84" s="4" t="str">
        <f>MID(B84,$C$7+20,2)</f>
        <v/>
      </c>
      <c r="K84" s="116" t="str">
        <f t="shared" si="55"/>
        <v>0</v>
      </c>
      <c r="L84" s="11" t="str">
        <f t="shared" si="55"/>
        <v>0</v>
      </c>
      <c r="M84" s="11" t="str">
        <f t="shared" si="55"/>
        <v>0</v>
      </c>
      <c r="N84" s="117" t="str">
        <f t="shared" si="55"/>
        <v>0</v>
      </c>
      <c r="O84" s="11" t="str">
        <f t="shared" si="55"/>
        <v>0</v>
      </c>
      <c r="P84" s="11" t="str">
        <f t="shared" si="55"/>
        <v>0</v>
      </c>
      <c r="Q84" s="11" t="str">
        <f t="shared" si="55"/>
        <v>0</v>
      </c>
      <c r="R84" s="11" t="str">
        <f t="shared" si="55"/>
        <v>0</v>
      </c>
      <c r="S84" s="116" t="str">
        <f t="shared" si="56"/>
        <v>0</v>
      </c>
      <c r="T84" s="11" t="str">
        <f t="shared" si="56"/>
        <v>0</v>
      </c>
      <c r="U84" s="11" t="str">
        <f t="shared" si="56"/>
        <v>0</v>
      </c>
      <c r="V84" s="117" t="str">
        <f t="shared" si="56"/>
        <v>0</v>
      </c>
      <c r="W84" s="105" t="str">
        <f t="shared" si="56"/>
        <v>0</v>
      </c>
      <c r="X84" s="106" t="str">
        <f t="shared" si="56"/>
        <v>0</v>
      </c>
      <c r="Y84" s="11" t="str">
        <f t="shared" si="56"/>
        <v>0</v>
      </c>
      <c r="Z84" s="117" t="str">
        <f t="shared" si="56"/>
        <v>0</v>
      </c>
      <c r="AA84" s="11" t="str">
        <f t="shared" si="57"/>
        <v>0</v>
      </c>
      <c r="AB84" s="85" t="str">
        <f t="shared" si="57"/>
        <v>0</v>
      </c>
      <c r="AC84" s="86" t="str">
        <f t="shared" si="57"/>
        <v>0</v>
      </c>
      <c r="AD84" s="88" t="str">
        <f t="shared" si="57"/>
        <v>0</v>
      </c>
      <c r="AE84" s="109" t="str">
        <f t="shared" si="57"/>
        <v>0</v>
      </c>
      <c r="AF84" s="88" t="str">
        <f t="shared" si="57"/>
        <v>0</v>
      </c>
      <c r="AG84" s="88" t="str">
        <f t="shared" si="57"/>
        <v>0</v>
      </c>
      <c r="AH84" s="110" t="str">
        <f t="shared" si="57"/>
        <v>0</v>
      </c>
      <c r="AJ84" s="61">
        <f t="shared" si="45"/>
        <v>0</v>
      </c>
      <c r="AK84" s="74">
        <f t="shared" si="46"/>
        <v>0</v>
      </c>
      <c r="AL84" s="61">
        <f t="shared" si="47"/>
        <v>0</v>
      </c>
      <c r="AM84" s="74">
        <f t="shared" si="48"/>
        <v>0</v>
      </c>
      <c r="AN84" s="61">
        <f t="shared" si="49"/>
        <v>0</v>
      </c>
      <c r="AO84" s="74">
        <f t="shared" si="50"/>
        <v>0</v>
      </c>
      <c r="AP84" s="20"/>
      <c r="AQ84" s="20">
        <f t="shared" si="51"/>
        <v>0</v>
      </c>
      <c r="AR84" s="20">
        <f t="shared" si="52"/>
        <v>0</v>
      </c>
      <c r="AS84" s="20">
        <f t="shared" si="53"/>
        <v>0</v>
      </c>
      <c r="AT84" s="20"/>
      <c r="AU84" s="122" t="str">
        <f t="shared" si="54"/>
        <v/>
      </c>
    </row>
    <row r="85" spans="1:51" ht="15">
      <c r="A85"/>
      <c r="B85" s="122"/>
      <c r="C85" s="119">
        <f>LEN(B85)-$C$7+1</f>
        <v>0</v>
      </c>
      <c r="D85" s="4">
        <f>C85*4</f>
        <v>0</v>
      </c>
      <c r="E85" s="116" t="str">
        <f>MID(B85,$C$7,2)</f>
        <v/>
      </c>
      <c r="F85" s="11" t="str">
        <f>MID(B85,$C$7+2,2)</f>
        <v/>
      </c>
      <c r="G85" s="7" t="str">
        <f>MID(B85,$C$7+4,2)</f>
        <v/>
      </c>
      <c r="H85" s="7" t="str">
        <f>MID(B85,$C$7+6,2)</f>
        <v/>
      </c>
      <c r="I85" s="7" t="str">
        <f>MID(B85,$C$7+8,2)</f>
        <v/>
      </c>
      <c r="J85" s="4" t="str">
        <f>MID(B85,$C$7+20,2)</f>
        <v/>
      </c>
      <c r="K85" s="116" t="str">
        <f t="shared" si="55"/>
        <v>0</v>
      </c>
      <c r="L85" s="11" t="str">
        <f t="shared" si="55"/>
        <v>0</v>
      </c>
      <c r="M85" s="11" t="str">
        <f t="shared" si="55"/>
        <v>0</v>
      </c>
      <c r="N85" s="117" t="str">
        <f t="shared" si="55"/>
        <v>0</v>
      </c>
      <c r="O85" s="11" t="str">
        <f t="shared" si="55"/>
        <v>0</v>
      </c>
      <c r="P85" s="11" t="str">
        <f t="shared" si="55"/>
        <v>0</v>
      </c>
      <c r="Q85" s="11" t="str">
        <f t="shared" si="55"/>
        <v>0</v>
      </c>
      <c r="R85" s="11" t="str">
        <f t="shared" si="55"/>
        <v>0</v>
      </c>
      <c r="S85" s="116" t="str">
        <f t="shared" si="56"/>
        <v>0</v>
      </c>
      <c r="T85" s="11" t="str">
        <f t="shared" si="56"/>
        <v>0</v>
      </c>
      <c r="U85" s="11" t="str">
        <f t="shared" si="56"/>
        <v>0</v>
      </c>
      <c r="V85" s="117" t="str">
        <f t="shared" si="56"/>
        <v>0</v>
      </c>
      <c r="W85" s="105" t="str">
        <f t="shared" si="56"/>
        <v>0</v>
      </c>
      <c r="X85" s="106" t="str">
        <f t="shared" si="56"/>
        <v>0</v>
      </c>
      <c r="Y85" s="11" t="str">
        <f t="shared" si="56"/>
        <v>0</v>
      </c>
      <c r="Z85" s="117" t="str">
        <f t="shared" si="56"/>
        <v>0</v>
      </c>
      <c r="AA85" s="11" t="str">
        <f t="shared" si="57"/>
        <v>0</v>
      </c>
      <c r="AB85" s="85" t="str">
        <f t="shared" si="57"/>
        <v>0</v>
      </c>
      <c r="AC85" s="86" t="str">
        <f t="shared" si="57"/>
        <v>0</v>
      </c>
      <c r="AD85" s="88" t="str">
        <f t="shared" si="57"/>
        <v>0</v>
      </c>
      <c r="AE85" s="109" t="str">
        <f t="shared" si="57"/>
        <v>0</v>
      </c>
      <c r="AF85" s="88" t="str">
        <f t="shared" si="57"/>
        <v>0</v>
      </c>
      <c r="AG85" s="88" t="str">
        <f t="shared" si="57"/>
        <v>0</v>
      </c>
      <c r="AH85" s="110" t="str">
        <f t="shared" si="57"/>
        <v>0</v>
      </c>
      <c r="AJ85" s="61">
        <f t="shared" si="45"/>
        <v>0</v>
      </c>
      <c r="AK85" s="74">
        <f t="shared" si="46"/>
        <v>0</v>
      </c>
      <c r="AL85" s="61">
        <f t="shared" si="47"/>
        <v>0</v>
      </c>
      <c r="AM85" s="74">
        <f t="shared" si="48"/>
        <v>0</v>
      </c>
      <c r="AN85" s="61">
        <f t="shared" si="49"/>
        <v>0</v>
      </c>
      <c r="AO85" s="74">
        <f t="shared" si="50"/>
        <v>0</v>
      </c>
      <c r="AP85" s="20"/>
      <c r="AQ85" s="20">
        <f t="shared" si="51"/>
        <v>0</v>
      </c>
      <c r="AR85" s="20">
        <f t="shared" si="52"/>
        <v>0</v>
      </c>
      <c r="AS85" s="20">
        <f t="shared" si="53"/>
        <v>0</v>
      </c>
      <c r="AT85" s="20"/>
      <c r="AU85" s="122" t="str">
        <f t="shared" si="54"/>
        <v/>
      </c>
    </row>
    <row r="86" spans="1:51" s="72" customFormat="1" ht="15">
      <c r="A86" s="63"/>
      <c r="B86" s="123"/>
      <c r="C86" s="119">
        <f>LEN(B86)-$C$7+1</f>
        <v>0</v>
      </c>
      <c r="D86" s="4">
        <f>C86*4</f>
        <v>0</v>
      </c>
      <c r="E86" s="116" t="str">
        <f>MID(B86,$C$7,2)</f>
        <v/>
      </c>
      <c r="F86" s="11" t="str">
        <f>MID(B86,$C$7+2,2)</f>
        <v/>
      </c>
      <c r="G86" s="7" t="str">
        <f>MID(B86,$C$7+4,2)</f>
        <v/>
      </c>
      <c r="H86" s="7" t="str">
        <f>MID(B86,$C$7+6,2)</f>
        <v/>
      </c>
      <c r="I86" s="7" t="str">
        <f>MID(B86,$C$7+8,2)</f>
        <v/>
      </c>
      <c r="J86" s="4" t="str">
        <f>MID(B86,$C$7+20,2)</f>
        <v/>
      </c>
      <c r="K86" s="66" t="str">
        <f t="shared" si="55"/>
        <v>0</v>
      </c>
      <c r="L86" s="67" t="str">
        <f t="shared" si="55"/>
        <v>0</v>
      </c>
      <c r="M86" s="67" t="str">
        <f t="shared" si="55"/>
        <v>0</v>
      </c>
      <c r="N86" s="69" t="str">
        <f t="shared" si="55"/>
        <v>0</v>
      </c>
      <c r="O86" s="67" t="str">
        <f t="shared" si="55"/>
        <v>0</v>
      </c>
      <c r="P86" s="67" t="str">
        <f t="shared" si="55"/>
        <v>0</v>
      </c>
      <c r="Q86" s="67" t="str">
        <f t="shared" si="55"/>
        <v>0</v>
      </c>
      <c r="R86" s="67" t="str">
        <f t="shared" si="55"/>
        <v>0</v>
      </c>
      <c r="S86" s="66" t="str">
        <f t="shared" si="56"/>
        <v>0</v>
      </c>
      <c r="T86" s="67" t="str">
        <f t="shared" si="56"/>
        <v>0</v>
      </c>
      <c r="U86" s="67" t="str">
        <f t="shared" si="56"/>
        <v>0</v>
      </c>
      <c r="V86" s="69" t="str">
        <f t="shared" si="56"/>
        <v>0</v>
      </c>
      <c r="W86" s="100" t="str">
        <f t="shared" si="56"/>
        <v>0</v>
      </c>
      <c r="X86" s="101" t="str">
        <f t="shared" si="56"/>
        <v>0</v>
      </c>
      <c r="Y86" s="67" t="str">
        <f t="shared" si="56"/>
        <v>0</v>
      </c>
      <c r="Z86" s="69" t="str">
        <f t="shared" si="56"/>
        <v>0</v>
      </c>
      <c r="AA86" s="67" t="str">
        <f t="shared" si="57"/>
        <v>0</v>
      </c>
      <c r="AB86" s="102" t="str">
        <f t="shared" si="57"/>
        <v>0</v>
      </c>
      <c r="AC86" s="103" t="str">
        <f t="shared" si="57"/>
        <v>0</v>
      </c>
      <c r="AD86" s="104" t="str">
        <f t="shared" si="57"/>
        <v>0</v>
      </c>
      <c r="AE86" s="113" t="str">
        <f t="shared" si="57"/>
        <v>0</v>
      </c>
      <c r="AF86" s="104" t="str">
        <f t="shared" si="57"/>
        <v>0</v>
      </c>
      <c r="AG86" s="104" t="str">
        <f t="shared" si="57"/>
        <v>0</v>
      </c>
      <c r="AH86" s="114" t="str">
        <f t="shared" si="57"/>
        <v>0</v>
      </c>
      <c r="AI86" s="70"/>
      <c r="AJ86" s="71">
        <f t="shared" si="45"/>
        <v>0</v>
      </c>
      <c r="AK86" s="76">
        <f t="shared" si="46"/>
        <v>0</v>
      </c>
      <c r="AL86" s="71">
        <f t="shared" si="47"/>
        <v>0</v>
      </c>
      <c r="AM86" s="76">
        <f t="shared" si="48"/>
        <v>0</v>
      </c>
      <c r="AN86" s="71">
        <f t="shared" si="49"/>
        <v>0</v>
      </c>
      <c r="AO86" s="76">
        <f t="shared" si="50"/>
        <v>0</v>
      </c>
      <c r="AQ86" s="72">
        <f t="shared" si="51"/>
        <v>0</v>
      </c>
      <c r="AR86" s="72">
        <f t="shared" si="52"/>
        <v>0</v>
      </c>
      <c r="AS86" s="72">
        <f t="shared" si="53"/>
        <v>0</v>
      </c>
      <c r="AU86" s="122" t="str">
        <f t="shared" si="54"/>
        <v/>
      </c>
      <c r="AX86" s="68"/>
      <c r="AY86" s="68"/>
    </row>
    <row r="87" spans="1:51">
      <c r="C87" s="6"/>
      <c r="E87" s="116"/>
      <c r="F87" s="11"/>
      <c r="G87" s="7"/>
      <c r="H87" s="7"/>
      <c r="I87" s="7"/>
      <c r="J87" s="4"/>
      <c r="AD87" s="88"/>
      <c r="AJ87" s="61"/>
      <c r="AK87" s="74"/>
      <c r="AL87" s="61"/>
      <c r="AN87" s="61"/>
      <c r="AP87" s="20"/>
      <c r="AQ87" s="20"/>
      <c r="AR87" s="20"/>
      <c r="AS87" s="20"/>
      <c r="AT87" s="20"/>
    </row>
    <row r="88" spans="1:51">
      <c r="C88" s="6"/>
      <c r="E88" s="116"/>
      <c r="F88" s="11"/>
      <c r="G88" s="7"/>
      <c r="H88" s="7"/>
      <c r="I88" s="7"/>
      <c r="J88" s="4"/>
      <c r="AD88" s="88"/>
      <c r="AJ88" s="61"/>
      <c r="AK88" s="74"/>
      <c r="AL88" s="61"/>
      <c r="AN88" s="61"/>
      <c r="AP88" s="20"/>
      <c r="AQ88" s="20"/>
      <c r="AR88" s="20"/>
      <c r="AS88" s="20"/>
      <c r="AT88" s="20"/>
    </row>
    <row r="89" spans="1:51">
      <c r="C89" s="6"/>
      <c r="E89" s="116"/>
      <c r="F89" s="11"/>
      <c r="G89" s="7"/>
      <c r="H89" s="7"/>
      <c r="I89" s="7"/>
      <c r="J89" s="4"/>
      <c r="AD89" s="88"/>
      <c r="AJ89" s="61"/>
      <c r="AK89" s="74"/>
      <c r="AL89" s="61"/>
      <c r="AN89" s="61"/>
      <c r="AP89" s="20"/>
      <c r="AQ89" s="20"/>
      <c r="AR89" s="20"/>
      <c r="AS89" s="20"/>
      <c r="AT89" s="20"/>
    </row>
    <row r="90" spans="1:51">
      <c r="C90" s="6"/>
      <c r="E90" s="116"/>
      <c r="F90" s="11"/>
      <c r="G90" s="7"/>
      <c r="H90" s="7"/>
      <c r="I90" s="7"/>
      <c r="J90" s="4"/>
      <c r="AD90" s="88"/>
      <c r="AJ90" s="61"/>
      <c r="AK90" s="74"/>
      <c r="AL90" s="61"/>
      <c r="AN90" s="61"/>
      <c r="AP90" s="20"/>
      <c r="AQ90" s="20"/>
      <c r="AR90" s="20"/>
      <c r="AS90" s="20"/>
      <c r="AT90" s="20"/>
    </row>
  </sheetData>
  <sheetCalcPr fullCalcOnLoad="1"/>
  <mergeCells count="23">
    <mergeCell ref="AL7:AM7"/>
    <mergeCell ref="AN7:AO7"/>
    <mergeCell ref="D8:J8"/>
    <mergeCell ref="E9:J9"/>
    <mergeCell ref="U10:V10"/>
    <mergeCell ref="A7:B7"/>
    <mergeCell ref="D7:J7"/>
    <mergeCell ref="K7:R7"/>
    <mergeCell ref="S7:Z7"/>
    <mergeCell ref="AA7:AH7"/>
    <mergeCell ref="AJ7:AK7"/>
    <mergeCell ref="O5:R5"/>
    <mergeCell ref="S5:V5"/>
    <mergeCell ref="W5:Z5"/>
    <mergeCell ref="AA5:AD5"/>
    <mergeCell ref="AE5:AH5"/>
    <mergeCell ref="D6:J6"/>
    <mergeCell ref="D1:J1"/>
    <mergeCell ref="D2:J2"/>
    <mergeCell ref="D3:J3"/>
    <mergeCell ref="D4:J4"/>
    <mergeCell ref="D5:J5"/>
    <mergeCell ref="K5:N5"/>
  </mergeCells>
  <conditionalFormatting sqref="K3:AH3">
    <cfRule type="cellIs" dxfId="4" priority="4" stopIfTrue="1" operator="equal">
      <formula>"N"</formula>
    </cfRule>
    <cfRule type="cellIs" dxfId="3" priority="5" stopIfTrue="1" operator="equal">
      <formula>"J"</formula>
    </cfRule>
  </conditionalFormatting>
  <conditionalFormatting sqref="K12:AH90">
    <cfRule type="expression" dxfId="2" priority="3">
      <formula>K12&lt;&gt;K11</formula>
    </cfRule>
  </conditionalFormatting>
  <conditionalFormatting sqref="K3:AH3">
    <cfRule type="cellIs" dxfId="1" priority="1" stopIfTrue="1" operator="equal">
      <formula>"N"</formula>
    </cfRule>
    <cfRule type="cellIs" dxfId="0" priority="2" stopIfTrue="1" operator="equal">
      <formula>"J"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OBI-FB</vt:lpstr>
      <vt:lpstr>sort N1-N4</vt:lpstr>
      <vt:lpstr>sort N1-N4 ABCD</vt:lpstr>
      <vt:lpstr>sort N1-N4 ONOFF</vt:lpstr>
      <vt:lpstr>sort N1-N4 ONOFF (2)</vt:lpstr>
    </vt:vector>
  </TitlesOfParts>
  <Company>Stadt Leipzig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SiHeiTech</dc:creator>
  <cp:lastModifiedBy>Udo Bertholdt</cp:lastModifiedBy>
  <cp:lastPrinted>2017-01-20T17:27:26Z</cp:lastPrinted>
  <dcterms:created xsi:type="dcterms:W3CDTF">2015-04-10T08:18:39Z</dcterms:created>
  <dcterms:modified xsi:type="dcterms:W3CDTF">2019-10-24T18:46:36Z</dcterms:modified>
</cp:coreProperties>
</file>